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低保" sheetId="1" r:id="rId1"/>
    <sheet name="特困" sheetId="2" r:id="rId2"/>
  </sheets>
  <definedNames>
    <definedName name="_xlnm._FilterDatabase" localSheetId="0" hidden="1">低保!$A$3:$IL$48</definedName>
    <definedName name="_xlnm._FilterDatabase" localSheetId="1" hidden="1">特困!$A$3:$L$14</definedName>
    <definedName name="_xlnm.Print_Titles" localSheetId="0">低保!$1:$3</definedName>
    <definedName name="_xlnm.Print_Titles" localSheetId="1">特困!$1:$3</definedName>
    <definedName name="_xlnm.Print_Area" localSheetId="0">低保!$A$1:$L$48</definedName>
  </definedNames>
  <calcPr calcId="144525"/>
</workbook>
</file>

<file path=xl/sharedStrings.xml><?xml version="1.0" encoding="utf-8"?>
<sst xmlns="http://schemas.openxmlformats.org/spreadsheetml/2006/main" count="339" uniqueCount="227">
  <si>
    <t>河南省农村低保对象基本情况登记公示表</t>
  </si>
  <si>
    <t>序号</t>
  </si>
  <si>
    <t>村名</t>
  </si>
  <si>
    <t>组名</t>
  </si>
  <si>
    <t>姓名</t>
  </si>
  <si>
    <t>身份证号码</t>
  </si>
  <si>
    <t>享受类别</t>
  </si>
  <si>
    <t>保障人口</t>
  </si>
  <si>
    <t>月金额</t>
  </si>
  <si>
    <t>享受时间</t>
  </si>
  <si>
    <t>救助事由</t>
  </si>
  <si>
    <t>银行卡号</t>
  </si>
  <si>
    <t>联系方式</t>
  </si>
  <si>
    <t>马家村</t>
  </si>
  <si>
    <t>南东组</t>
  </si>
  <si>
    <t>宋新芳</t>
  </si>
  <si>
    <t>412927197007117017</t>
  </si>
  <si>
    <t>B</t>
  </si>
  <si>
    <t>肢体二级</t>
  </si>
  <si>
    <t>623059486700400203</t>
  </si>
  <si>
    <t>15017248881</t>
  </si>
  <si>
    <t>宋新强</t>
  </si>
  <si>
    <t>412927196910056957</t>
  </si>
  <si>
    <t>A</t>
  </si>
  <si>
    <t>623059486701110876</t>
  </si>
  <si>
    <t>15628447282</t>
  </si>
  <si>
    <t>老坟沟组</t>
  </si>
  <si>
    <t>胡彩玲</t>
  </si>
  <si>
    <t>412927197710256967</t>
  </si>
  <si>
    <t>精神三级</t>
  </si>
  <si>
    <t>623059486700396765</t>
  </si>
  <si>
    <t>马丹</t>
  </si>
  <si>
    <t>411326200611266929</t>
  </si>
  <si>
    <t>智力二级</t>
  </si>
  <si>
    <t>86712002500020762</t>
  </si>
  <si>
    <t>曹庄组</t>
  </si>
  <si>
    <t>吕春晶</t>
  </si>
  <si>
    <t>230606197008151926</t>
  </si>
  <si>
    <t>623059486700397839</t>
  </si>
  <si>
    <t>董清国</t>
  </si>
  <si>
    <t>412927195505116915</t>
  </si>
  <si>
    <t>董子钰</t>
  </si>
  <si>
    <t>411326200305217029</t>
  </si>
  <si>
    <t>董子扬</t>
  </si>
  <si>
    <t>411326201211186932</t>
  </si>
  <si>
    <t>曹国恩</t>
  </si>
  <si>
    <t>412927195305186994</t>
  </si>
  <si>
    <t>脑溢血</t>
  </si>
  <si>
    <t>623059486700395270</t>
  </si>
  <si>
    <t>曹东组</t>
  </si>
  <si>
    <t>樊清娃</t>
  </si>
  <si>
    <t>412927194007157074</t>
  </si>
  <si>
    <t>623059486700967730</t>
  </si>
  <si>
    <t>15638967134</t>
  </si>
  <si>
    <t>马东组</t>
  </si>
  <si>
    <t>余罗成</t>
  </si>
  <si>
    <t>412927196510206979</t>
  </si>
  <si>
    <t>肢体四级</t>
  </si>
  <si>
    <t>623059486702806712</t>
  </si>
  <si>
    <t>马西组</t>
  </si>
  <si>
    <t>魏梅娃</t>
  </si>
  <si>
    <t>412927194205206949</t>
  </si>
  <si>
    <t>623059486700401250</t>
  </si>
  <si>
    <t>尚楼组</t>
  </si>
  <si>
    <t>彭德文</t>
  </si>
  <si>
    <t>41292719580322691X</t>
  </si>
  <si>
    <t>623059486700399348</t>
  </si>
  <si>
    <t>彭德敏</t>
  </si>
  <si>
    <t>412927195411096917</t>
  </si>
  <si>
    <t>623059486700399306</t>
  </si>
  <si>
    <t>石家组</t>
  </si>
  <si>
    <t>田成业</t>
  </si>
  <si>
    <t>411326200702256996</t>
  </si>
  <si>
    <t>单亲</t>
  </si>
  <si>
    <t>00000196577878679889</t>
  </si>
  <si>
    <t>田晓阳</t>
  </si>
  <si>
    <t>411323198912046939</t>
  </si>
  <si>
    <t>623059186700757970</t>
  </si>
  <si>
    <t>刘山组</t>
  </si>
  <si>
    <t>刘家斌</t>
  </si>
  <si>
    <t>411326199211036977</t>
  </si>
  <si>
    <t>623059486700397722</t>
  </si>
  <si>
    <t>姚改成</t>
  </si>
  <si>
    <t>411323196303126985</t>
  </si>
  <si>
    <t>食管癌</t>
  </si>
  <si>
    <t>623059186701722817</t>
  </si>
  <si>
    <t>李冬梅</t>
  </si>
  <si>
    <t>41292719640204698X</t>
  </si>
  <si>
    <t>脑血栓</t>
  </si>
  <si>
    <t>623059486700397086</t>
  </si>
  <si>
    <t>曹魁凇</t>
  </si>
  <si>
    <t>411326201003106934</t>
  </si>
  <si>
    <t>86712002400013998</t>
  </si>
  <si>
    <t>马家组</t>
  </si>
  <si>
    <t>李姣娥</t>
  </si>
  <si>
    <t>411323197007156922</t>
  </si>
  <si>
    <t>脑梗塞</t>
  </si>
  <si>
    <t>623059486700397458</t>
  </si>
  <si>
    <t>马铁华</t>
  </si>
  <si>
    <t>412927194107157071</t>
  </si>
  <si>
    <t>肺病</t>
  </si>
  <si>
    <t>马合成</t>
  </si>
  <si>
    <t>412927195306106941</t>
  </si>
  <si>
    <t>脑出血</t>
  </si>
  <si>
    <t>623059486700398225</t>
  </si>
  <si>
    <t>彭德顺</t>
  </si>
  <si>
    <t>412927195912236914</t>
  </si>
  <si>
    <t>622991786701882298</t>
  </si>
  <si>
    <t>明金山</t>
  </si>
  <si>
    <t>412927194504106913</t>
  </si>
  <si>
    <t>622991786701882132</t>
  </si>
  <si>
    <t>马振伟</t>
  </si>
  <si>
    <t>412927196809136936</t>
  </si>
  <si>
    <t>骨头坏死</t>
  </si>
  <si>
    <t>622991786701838290</t>
  </si>
  <si>
    <t xml:space="preserve"> 马西组</t>
  </si>
  <si>
    <t>412927196104157024</t>
  </si>
  <si>
    <t>甲状腺癌</t>
  </si>
  <si>
    <t>623059486700397441</t>
  </si>
  <si>
    <t>李国奇</t>
  </si>
  <si>
    <t>412927196703147039</t>
  </si>
  <si>
    <t>肢体三级颅脑损伤</t>
  </si>
  <si>
    <t>622991786700636125</t>
  </si>
  <si>
    <t>邓志霞</t>
  </si>
  <si>
    <t>412927197604136945</t>
  </si>
  <si>
    <t>乳腺癌</t>
  </si>
  <si>
    <t>623059486700396286</t>
  </si>
  <si>
    <t>王菊华</t>
  </si>
  <si>
    <t>411323195308136926</t>
  </si>
  <si>
    <t>肺恶性肿瘤</t>
  </si>
  <si>
    <t>623059486700400864</t>
  </si>
  <si>
    <t>马国涛</t>
  </si>
  <si>
    <t>411323198605116917</t>
  </si>
  <si>
    <t>623059486700398142</t>
  </si>
  <si>
    <t>贾花</t>
  </si>
  <si>
    <t>412927193310196928</t>
  </si>
  <si>
    <t>金秀荣</t>
  </si>
  <si>
    <t>412927194112306924</t>
  </si>
  <si>
    <t>623059486700396872</t>
  </si>
  <si>
    <t>曹国选</t>
  </si>
  <si>
    <t>412927196203086938</t>
  </si>
  <si>
    <t>622991786701752285</t>
  </si>
  <si>
    <t>张书点</t>
  </si>
  <si>
    <t>412927196305066954</t>
  </si>
  <si>
    <t>622991786700635721</t>
  </si>
  <si>
    <t>冯雪华</t>
  </si>
  <si>
    <t>412927196103056969</t>
  </si>
  <si>
    <t>623059486700396591</t>
  </si>
  <si>
    <t>王朝锋</t>
  </si>
  <si>
    <t>412927197109206977</t>
  </si>
  <si>
    <t>肝硬化</t>
  </si>
  <si>
    <t>622991786700637297</t>
  </si>
  <si>
    <t>李爱荣</t>
  </si>
  <si>
    <t>412927195106236944</t>
  </si>
  <si>
    <t>肢体二级;</t>
  </si>
  <si>
    <t>623059486700397037</t>
  </si>
  <si>
    <t>段书奎</t>
  </si>
  <si>
    <t>412927197103186979</t>
  </si>
  <si>
    <t>脑梗死</t>
  </si>
  <si>
    <t>623059486700396443</t>
  </si>
  <si>
    <t>段豪</t>
  </si>
  <si>
    <t>411323200110256918</t>
  </si>
  <si>
    <t>曹国平</t>
  </si>
  <si>
    <t>412927196609046936</t>
  </si>
  <si>
    <t>622991786701751725</t>
  </si>
  <si>
    <t>马虎照</t>
  </si>
  <si>
    <t>41292719690715701X</t>
  </si>
  <si>
    <t>623059486700398332</t>
  </si>
  <si>
    <t>马同华</t>
  </si>
  <si>
    <t>41292719361226691X</t>
  </si>
  <si>
    <t>直肠癌</t>
  </si>
  <si>
    <t>623059486701054306</t>
  </si>
  <si>
    <t>彭保全</t>
  </si>
  <si>
    <t>412927193502166918</t>
  </si>
  <si>
    <r>
      <rPr>
        <sz val="12"/>
        <color rgb="FF333333"/>
        <rFont val="宋体"/>
        <charset val="134"/>
      </rPr>
      <t>视力二级</t>
    </r>
    <r>
      <rPr>
        <sz val="12"/>
        <color rgb="FF333333"/>
        <rFont val="Arial"/>
        <charset val="134"/>
      </rPr>
      <t>;</t>
    </r>
  </si>
  <si>
    <t>623059486701054348</t>
  </si>
  <si>
    <t>马风菊</t>
  </si>
  <si>
    <t>412927195007146927</t>
  </si>
  <si>
    <r>
      <rPr>
        <sz val="12"/>
        <color rgb="FF333333"/>
        <rFont val="宋体"/>
        <charset val="134"/>
      </rPr>
      <t>听力三级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哮喘</t>
    </r>
  </si>
  <si>
    <t>623059486700398019</t>
  </si>
  <si>
    <t>河南省农村特困对象基本情况登记公示表</t>
  </si>
  <si>
    <t>供养方式</t>
  </si>
  <si>
    <t>月护理</t>
  </si>
  <si>
    <t>合计</t>
  </si>
  <si>
    <t>电话</t>
  </si>
  <si>
    <t>护理状态</t>
  </si>
  <si>
    <t>马家</t>
  </si>
  <si>
    <t>王天才</t>
  </si>
  <si>
    <t>412927195503076956</t>
  </si>
  <si>
    <t>分散</t>
  </si>
  <si>
    <t>全自理</t>
  </si>
  <si>
    <t>623059486700400963</t>
  </si>
  <si>
    <t>宋清山</t>
  </si>
  <si>
    <t>412927194312296919</t>
  </si>
  <si>
    <t>622991786702113131</t>
  </si>
  <si>
    <t>马双来</t>
  </si>
  <si>
    <t>412927193312226916</t>
  </si>
  <si>
    <t>623059486700398605</t>
  </si>
  <si>
    <t>余牛娃</t>
  </si>
  <si>
    <t>412927195603076953</t>
  </si>
  <si>
    <t>622991786700635432</t>
  </si>
  <si>
    <t>马国有</t>
  </si>
  <si>
    <t>412927197204156955</t>
  </si>
  <si>
    <t>623059486700398167</t>
  </si>
  <si>
    <t>樊新虎</t>
  </si>
  <si>
    <t>41132319801225701X</t>
  </si>
  <si>
    <t>623059486700967722</t>
  </si>
  <si>
    <t>彭波栋</t>
  </si>
  <si>
    <t>411326200903156916</t>
  </si>
  <si>
    <t>集中</t>
  </si>
  <si>
    <t>全护理</t>
  </si>
  <si>
    <t>曹金定</t>
  </si>
  <si>
    <t>412927195608196911</t>
  </si>
  <si>
    <t>623059486700395668</t>
  </si>
  <si>
    <t>曹定超</t>
  </si>
  <si>
    <t>412927196012126917</t>
  </si>
  <si>
    <t>半护理</t>
  </si>
  <si>
    <t>623059486700395197</t>
  </si>
  <si>
    <t>曹害娃</t>
  </si>
  <si>
    <t>412927195102216938</t>
  </si>
  <si>
    <t>622991786701633204</t>
  </si>
  <si>
    <t>明克锋</t>
  </si>
  <si>
    <t>411323198002136951</t>
  </si>
  <si>
    <t>623059486702583238</t>
  </si>
  <si>
    <t>王朝占</t>
  </si>
  <si>
    <t>41292719790319693X</t>
  </si>
  <si>
    <t>86718002100021647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</si>
</sst>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26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Arial"/>
      <charset val="134"/>
    </font>
    <font>
      <b/>
      <sz val="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rgb="FF333333"/>
      <name val="Arial"/>
      <charset val="134"/>
    </font>
    <font>
      <sz val="12"/>
      <color theme="1"/>
      <name val="PingFang SC"/>
      <charset val="134"/>
    </font>
    <font>
      <sz val="12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6" applyNumberFormat="0" applyAlignment="0" applyProtection="0">
      <alignment vertical="center"/>
    </xf>
    <xf numFmtId="0" fontId="31" fillId="12" borderId="2" applyNumberFormat="0" applyAlignment="0" applyProtection="0">
      <alignment vertical="center"/>
    </xf>
    <xf numFmtId="0" fontId="32" fillId="13" borderId="7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Continuous" vertical="center" wrapText="1"/>
    </xf>
    <xf numFmtId="31" fontId="10" fillId="2" borderId="0" xfId="0" applyNumberFormat="1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 applyAlignment="1"/>
    <xf numFmtId="0" fontId="9" fillId="2" borderId="0" xfId="0" applyFont="1" applyFill="1" applyBorder="1" applyAlignment="1">
      <alignment horizontal="center" vertical="center" wrapText="1"/>
    </xf>
    <xf numFmtId="31" fontId="13" fillId="2" borderId="0" xfId="0" applyNumberFormat="1" applyFont="1" applyFill="1" applyBorder="1" applyAlignment="1">
      <alignment horizontal="center" vertical="center" wrapText="1"/>
    </xf>
    <xf numFmtId="31" fontId="14" fillId="2" borderId="0" xfId="0" applyNumberFormat="1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57" fontId="1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11" fillId="0" borderId="0" xfId="0" applyFont="1" applyFill="1" applyAlignment="1" quotePrefix="1"/>
    <xf numFmtId="0" fontId="15" fillId="0" borderId="1" xfId="0" applyFont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8"/>
  <sheetViews>
    <sheetView tabSelected="1" view="pageBreakPreview" zoomScaleNormal="100" workbookViewId="0">
      <selection activeCell="P3" sqref="P3"/>
    </sheetView>
  </sheetViews>
  <sheetFormatPr defaultColWidth="9" defaultRowHeight="18" customHeight="1"/>
  <cols>
    <col min="1" max="1" width="6" style="13" customWidth="1"/>
    <col min="2" max="2" width="8" style="13" customWidth="1"/>
    <col min="3" max="3" width="8.46666666666667" style="13" customWidth="1"/>
    <col min="4" max="4" width="7.875" style="15" customWidth="1"/>
    <col min="5" max="5" width="20.625" style="13" customWidth="1"/>
    <col min="6" max="6" width="5.75" style="13" customWidth="1"/>
    <col min="7" max="7" width="5.375" style="13" customWidth="1"/>
    <col min="8" max="8" width="6" style="13" customWidth="1"/>
    <col min="9" max="9" width="12.7333333333333" style="13" customWidth="1"/>
    <col min="10" max="10" width="12.375" style="13" customWidth="1"/>
    <col min="11" max="11" width="23.125" style="13" customWidth="1"/>
    <col min="12" max="12" width="13.625" style="15" customWidth="1"/>
    <col min="13" max="13" width="12.625" style="13"/>
    <col min="14" max="246" width="9" style="13"/>
    <col min="247" max="16384" width="9" style="1"/>
  </cols>
  <sheetData>
    <row r="1" s="12" customFormat="1" ht="33" customHeight="1" spans="1:1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25"/>
      <c r="L1" s="16"/>
    </row>
    <row r="2" s="13" customFormat="1" ht="26" customHeight="1" spans="1:12">
      <c r="A2" s="17"/>
      <c r="B2" s="17"/>
      <c r="C2" s="17"/>
      <c r="D2" s="17"/>
      <c r="E2" s="17"/>
      <c r="F2" s="17"/>
      <c r="G2" s="17"/>
      <c r="H2" s="17"/>
      <c r="I2" s="17"/>
      <c r="J2" s="26"/>
      <c r="K2" s="27">
        <v>44652</v>
      </c>
      <c r="L2" s="17"/>
    </row>
    <row r="3" s="14" customFormat="1" ht="37" customHeight="1" spans="1:12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9" t="s">
        <v>6</v>
      </c>
      <c r="G3" s="18" t="s">
        <v>7</v>
      </c>
      <c r="H3" s="18" t="s">
        <v>8</v>
      </c>
      <c r="I3" s="19" t="s">
        <v>9</v>
      </c>
      <c r="J3" s="18" t="s">
        <v>10</v>
      </c>
      <c r="K3" s="18" t="s">
        <v>11</v>
      </c>
      <c r="L3" s="18" t="s">
        <v>12</v>
      </c>
    </row>
    <row r="4" s="14" customFormat="1" ht="28" customHeight="1" spans="1:12">
      <c r="A4" s="20">
        <f>SUBTOTAL(103,B$4:$B4)</f>
        <v>1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>
        <v>1</v>
      </c>
      <c r="H4" s="20">
        <f>G4*200</f>
        <v>200</v>
      </c>
      <c r="I4" s="28">
        <v>42917</v>
      </c>
      <c r="J4" s="29" t="s">
        <v>18</v>
      </c>
      <c r="K4" s="30" t="s">
        <v>19</v>
      </c>
      <c r="L4" s="20" t="s">
        <v>20</v>
      </c>
    </row>
    <row r="5" s="14" customFormat="1" ht="28" customHeight="1" spans="1:12">
      <c r="A5" s="20">
        <v>2</v>
      </c>
      <c r="B5" s="20"/>
      <c r="C5" s="20" t="s">
        <v>14</v>
      </c>
      <c r="D5" s="20" t="s">
        <v>21</v>
      </c>
      <c r="E5" s="20" t="s">
        <v>22</v>
      </c>
      <c r="F5" s="20" t="s">
        <v>23</v>
      </c>
      <c r="G5" s="20">
        <v>1</v>
      </c>
      <c r="H5" s="20">
        <f t="shared" ref="H5:H8" si="0">335*G5</f>
        <v>335</v>
      </c>
      <c r="I5" s="31">
        <v>42644</v>
      </c>
      <c r="J5" s="29" t="s">
        <v>18</v>
      </c>
      <c r="K5" s="30" t="s">
        <v>24</v>
      </c>
      <c r="L5" s="20" t="s">
        <v>25</v>
      </c>
    </row>
    <row r="6" s="14" customFormat="1" ht="28" customHeight="1" spans="1:12">
      <c r="A6" s="20">
        <v>3</v>
      </c>
      <c r="B6" s="20"/>
      <c r="C6" s="20" t="s">
        <v>26</v>
      </c>
      <c r="D6" s="20" t="s">
        <v>27</v>
      </c>
      <c r="E6" s="20" t="s">
        <v>28</v>
      </c>
      <c r="F6" s="20" t="s">
        <v>23</v>
      </c>
      <c r="G6" s="20">
        <v>1</v>
      </c>
      <c r="H6" s="20">
        <f t="shared" si="0"/>
        <v>335</v>
      </c>
      <c r="I6" s="28">
        <v>42917</v>
      </c>
      <c r="J6" s="29" t="s">
        <v>29</v>
      </c>
      <c r="K6" s="30" t="s">
        <v>30</v>
      </c>
      <c r="L6" s="20">
        <v>17538265897</v>
      </c>
    </row>
    <row r="7" s="14" customFormat="1" ht="28" customHeight="1" spans="1:12">
      <c r="A7" s="20">
        <v>4</v>
      </c>
      <c r="B7" s="20"/>
      <c r="C7" s="20" t="s">
        <v>26</v>
      </c>
      <c r="D7" s="20" t="s">
        <v>31</v>
      </c>
      <c r="E7" s="20" t="s">
        <v>32</v>
      </c>
      <c r="F7" s="20" t="s">
        <v>17</v>
      </c>
      <c r="G7" s="20">
        <v>1</v>
      </c>
      <c r="H7" s="20">
        <f>G7*200</f>
        <v>200</v>
      </c>
      <c r="I7" s="28">
        <v>43191</v>
      </c>
      <c r="J7" s="29" t="s">
        <v>33</v>
      </c>
      <c r="K7" s="30" t="s">
        <v>34</v>
      </c>
      <c r="L7" s="20">
        <v>15993106562</v>
      </c>
    </row>
    <row r="8" s="14" customFormat="1" ht="28" customHeight="1" spans="1:12">
      <c r="A8" s="20">
        <v>5</v>
      </c>
      <c r="B8" s="20"/>
      <c r="C8" s="21" t="s">
        <v>35</v>
      </c>
      <c r="D8" s="20" t="s">
        <v>36</v>
      </c>
      <c r="E8" s="38" t="s">
        <v>37</v>
      </c>
      <c r="F8" s="20" t="s">
        <v>23</v>
      </c>
      <c r="G8" s="20">
        <v>4</v>
      </c>
      <c r="H8" s="20">
        <f t="shared" si="0"/>
        <v>1340</v>
      </c>
      <c r="I8" s="31">
        <v>42644</v>
      </c>
      <c r="J8" s="29"/>
      <c r="K8" s="30" t="s">
        <v>38</v>
      </c>
      <c r="L8" s="20">
        <v>17320198223</v>
      </c>
    </row>
    <row r="9" s="3" customFormat="1" ht="28" customHeight="1" spans="1:12">
      <c r="A9" s="22"/>
      <c r="B9" s="23"/>
      <c r="C9" s="23"/>
      <c r="D9" s="20" t="s">
        <v>39</v>
      </c>
      <c r="E9" s="38" t="s">
        <v>40</v>
      </c>
      <c r="F9" s="23"/>
      <c r="G9" s="20"/>
      <c r="H9" s="20"/>
      <c r="I9" s="32"/>
      <c r="J9" s="29" t="s">
        <v>18</v>
      </c>
      <c r="K9" s="30"/>
      <c r="L9" s="33"/>
    </row>
    <row r="10" s="3" customFormat="1" ht="28" customHeight="1" spans="1:12">
      <c r="A10" s="22"/>
      <c r="B10" s="23"/>
      <c r="C10" s="23"/>
      <c r="D10" s="20" t="s">
        <v>41</v>
      </c>
      <c r="E10" s="20" t="s">
        <v>42</v>
      </c>
      <c r="F10" s="23"/>
      <c r="G10" s="20"/>
      <c r="H10" s="20"/>
      <c r="I10" s="32"/>
      <c r="J10" s="29"/>
      <c r="K10" s="30"/>
      <c r="L10" s="33"/>
    </row>
    <row r="11" s="3" customFormat="1" ht="28" customHeight="1" spans="1:12">
      <c r="A11" s="22"/>
      <c r="B11" s="23"/>
      <c r="C11" s="23"/>
      <c r="D11" s="20" t="s">
        <v>43</v>
      </c>
      <c r="E11" s="38" t="s">
        <v>44</v>
      </c>
      <c r="F11" s="23"/>
      <c r="G11" s="20"/>
      <c r="H11" s="20"/>
      <c r="I11" s="32"/>
      <c r="J11" s="29"/>
      <c r="K11" s="30"/>
      <c r="L11" s="33"/>
    </row>
    <row r="12" s="14" customFormat="1" ht="28" customHeight="1" spans="1:12">
      <c r="A12" s="20">
        <v>6</v>
      </c>
      <c r="B12" s="20"/>
      <c r="C12" s="20" t="s">
        <v>35</v>
      </c>
      <c r="D12" s="20" t="s">
        <v>45</v>
      </c>
      <c r="E12" s="38" t="s">
        <v>46</v>
      </c>
      <c r="F12" s="20" t="s">
        <v>17</v>
      </c>
      <c r="G12" s="20">
        <v>1</v>
      </c>
      <c r="H12" s="20">
        <f t="shared" ref="H12:H26" si="1">G12*200</f>
        <v>200</v>
      </c>
      <c r="I12" s="31">
        <v>43647</v>
      </c>
      <c r="J12" s="34" t="s">
        <v>47</v>
      </c>
      <c r="K12" s="30" t="s">
        <v>48</v>
      </c>
      <c r="L12" s="20">
        <v>13193668179</v>
      </c>
    </row>
    <row r="13" s="14" customFormat="1" ht="28" customHeight="1" spans="1:12">
      <c r="A13" s="20">
        <v>7</v>
      </c>
      <c r="B13" s="20"/>
      <c r="C13" s="20" t="s">
        <v>49</v>
      </c>
      <c r="D13" s="20" t="s">
        <v>50</v>
      </c>
      <c r="E13" s="20" t="s">
        <v>51</v>
      </c>
      <c r="F13" s="20" t="s">
        <v>17</v>
      </c>
      <c r="G13" s="20">
        <v>1</v>
      </c>
      <c r="H13" s="20">
        <f t="shared" si="1"/>
        <v>200</v>
      </c>
      <c r="I13" s="31">
        <v>42644</v>
      </c>
      <c r="J13" s="29" t="s">
        <v>18</v>
      </c>
      <c r="K13" s="30" t="s">
        <v>52</v>
      </c>
      <c r="L13" s="20" t="s">
        <v>53</v>
      </c>
    </row>
    <row r="14" s="14" customFormat="1" ht="28" customHeight="1" spans="1:12">
      <c r="A14" s="20">
        <v>8</v>
      </c>
      <c r="B14" s="20"/>
      <c r="C14" s="20" t="s">
        <v>54</v>
      </c>
      <c r="D14" s="20" t="s">
        <v>55</v>
      </c>
      <c r="E14" s="20" t="s">
        <v>56</v>
      </c>
      <c r="F14" s="20" t="s">
        <v>17</v>
      </c>
      <c r="G14" s="20">
        <v>1</v>
      </c>
      <c r="H14" s="20">
        <f t="shared" si="1"/>
        <v>200</v>
      </c>
      <c r="I14" s="28">
        <v>42917</v>
      </c>
      <c r="J14" s="29" t="s">
        <v>57</v>
      </c>
      <c r="K14" s="30" t="s">
        <v>58</v>
      </c>
      <c r="L14" s="20">
        <v>15290368123</v>
      </c>
    </row>
    <row r="15" s="14" customFormat="1" ht="28" customHeight="1" spans="1:12">
      <c r="A15" s="20">
        <v>9</v>
      </c>
      <c r="B15" s="20"/>
      <c r="C15" s="20" t="s">
        <v>59</v>
      </c>
      <c r="D15" s="20" t="s">
        <v>60</v>
      </c>
      <c r="E15" s="38" t="s">
        <v>61</v>
      </c>
      <c r="F15" s="23" t="s">
        <v>17</v>
      </c>
      <c r="G15" s="20">
        <v>1</v>
      </c>
      <c r="H15" s="20">
        <f t="shared" si="1"/>
        <v>200</v>
      </c>
      <c r="I15" s="31">
        <v>43739</v>
      </c>
      <c r="J15" s="29"/>
      <c r="K15" s="30" t="s">
        <v>62</v>
      </c>
      <c r="L15" s="20">
        <v>15638967467</v>
      </c>
    </row>
    <row r="16" s="14" customFormat="1" ht="28" customHeight="1" spans="1:12">
      <c r="A16" s="20">
        <v>10</v>
      </c>
      <c r="B16" s="20"/>
      <c r="C16" s="20" t="s">
        <v>63</v>
      </c>
      <c r="D16" s="20" t="s">
        <v>64</v>
      </c>
      <c r="E16" s="20" t="s">
        <v>65</v>
      </c>
      <c r="F16" s="21" t="s">
        <v>17</v>
      </c>
      <c r="G16" s="20">
        <v>1</v>
      </c>
      <c r="H16" s="20">
        <f t="shared" si="1"/>
        <v>200</v>
      </c>
      <c r="I16" s="31">
        <v>42644</v>
      </c>
      <c r="J16" s="29" t="s">
        <v>18</v>
      </c>
      <c r="K16" s="30" t="s">
        <v>66</v>
      </c>
      <c r="L16" s="20">
        <v>15837747707</v>
      </c>
    </row>
    <row r="17" s="14" customFormat="1" ht="28" customHeight="1" spans="1:12">
      <c r="A17" s="20">
        <v>11</v>
      </c>
      <c r="B17" s="20"/>
      <c r="C17" s="20" t="s">
        <v>63</v>
      </c>
      <c r="D17" s="20" t="s">
        <v>67</v>
      </c>
      <c r="E17" s="20" t="s">
        <v>68</v>
      </c>
      <c r="F17" s="21" t="s">
        <v>17</v>
      </c>
      <c r="G17" s="20">
        <v>1</v>
      </c>
      <c r="H17" s="20">
        <f t="shared" si="1"/>
        <v>200</v>
      </c>
      <c r="I17" s="31">
        <v>42644</v>
      </c>
      <c r="J17" s="29" t="s">
        <v>18</v>
      </c>
      <c r="K17" s="30" t="s">
        <v>69</v>
      </c>
      <c r="L17" s="20">
        <v>15936154373</v>
      </c>
    </row>
    <row r="18" s="14" customFormat="1" ht="28" customHeight="1" spans="1:12">
      <c r="A18" s="20">
        <v>12</v>
      </c>
      <c r="B18" s="20"/>
      <c r="C18" s="20" t="s">
        <v>70</v>
      </c>
      <c r="D18" s="20" t="s">
        <v>71</v>
      </c>
      <c r="E18" s="20" t="s">
        <v>72</v>
      </c>
      <c r="F18" s="20" t="s">
        <v>17</v>
      </c>
      <c r="G18" s="20">
        <v>1</v>
      </c>
      <c r="H18" s="20">
        <f t="shared" si="1"/>
        <v>200</v>
      </c>
      <c r="I18" s="31">
        <v>42644</v>
      </c>
      <c r="J18" s="29" t="s">
        <v>73</v>
      </c>
      <c r="K18" s="30" t="s">
        <v>74</v>
      </c>
      <c r="L18" s="20">
        <v>17154662951</v>
      </c>
    </row>
    <row r="19" s="14" customFormat="1" ht="28" customHeight="1" spans="1:12">
      <c r="A19" s="20">
        <v>13</v>
      </c>
      <c r="B19" s="20"/>
      <c r="C19" s="20" t="s">
        <v>70</v>
      </c>
      <c r="D19" s="20" t="s">
        <v>75</v>
      </c>
      <c r="E19" s="20" t="s">
        <v>76</v>
      </c>
      <c r="F19" s="21" t="s">
        <v>17</v>
      </c>
      <c r="G19" s="20">
        <v>1</v>
      </c>
      <c r="H19" s="20">
        <f t="shared" si="1"/>
        <v>200</v>
      </c>
      <c r="I19" s="31">
        <v>42644</v>
      </c>
      <c r="J19" s="29" t="s">
        <v>18</v>
      </c>
      <c r="K19" s="30" t="s">
        <v>77</v>
      </c>
      <c r="L19" s="20">
        <v>13462550544</v>
      </c>
    </row>
    <row r="20" s="14" customFormat="1" ht="28" customHeight="1" spans="1:12">
      <c r="A20" s="20">
        <v>14</v>
      </c>
      <c r="B20" s="20"/>
      <c r="C20" s="20" t="s">
        <v>78</v>
      </c>
      <c r="D20" s="20" t="s">
        <v>79</v>
      </c>
      <c r="E20" s="38" t="s">
        <v>80</v>
      </c>
      <c r="F20" s="20" t="s">
        <v>17</v>
      </c>
      <c r="G20" s="20">
        <v>1</v>
      </c>
      <c r="H20" s="20">
        <f t="shared" si="1"/>
        <v>200</v>
      </c>
      <c r="I20" s="28">
        <v>42917</v>
      </c>
      <c r="J20" s="29" t="s">
        <v>33</v>
      </c>
      <c r="K20" s="30" t="s">
        <v>81</v>
      </c>
      <c r="L20" s="20">
        <v>15544395101</v>
      </c>
    </row>
    <row r="21" s="14" customFormat="1" ht="28" customHeight="1" spans="1:12">
      <c r="A21" s="20">
        <v>15</v>
      </c>
      <c r="B21" s="20"/>
      <c r="C21" s="20" t="s">
        <v>14</v>
      </c>
      <c r="D21" s="20" t="s">
        <v>82</v>
      </c>
      <c r="E21" s="20" t="s">
        <v>83</v>
      </c>
      <c r="F21" s="20" t="s">
        <v>17</v>
      </c>
      <c r="G21" s="20">
        <v>1</v>
      </c>
      <c r="H21" s="20">
        <f t="shared" si="1"/>
        <v>200</v>
      </c>
      <c r="I21" s="28">
        <v>43831</v>
      </c>
      <c r="J21" s="34" t="s">
        <v>84</v>
      </c>
      <c r="K21" s="30" t="s">
        <v>85</v>
      </c>
      <c r="L21" s="20">
        <v>15203889102</v>
      </c>
    </row>
    <row r="22" s="14" customFormat="1" ht="28" customHeight="1" spans="1:12">
      <c r="A22" s="20">
        <v>16</v>
      </c>
      <c r="B22" s="20"/>
      <c r="C22" s="20"/>
      <c r="D22" s="20" t="s">
        <v>86</v>
      </c>
      <c r="E22" s="20" t="s">
        <v>87</v>
      </c>
      <c r="F22" s="20" t="s">
        <v>17</v>
      </c>
      <c r="G22" s="20">
        <v>1</v>
      </c>
      <c r="H22" s="20">
        <f t="shared" si="1"/>
        <v>200</v>
      </c>
      <c r="I22" s="35">
        <v>43922</v>
      </c>
      <c r="J22" s="34" t="s">
        <v>88</v>
      </c>
      <c r="K22" s="30" t="s">
        <v>89</v>
      </c>
      <c r="L22" s="20"/>
    </row>
    <row r="23" s="14" customFormat="1" ht="28" customHeight="1" spans="1:12">
      <c r="A23" s="20">
        <v>17</v>
      </c>
      <c r="B23" s="20"/>
      <c r="C23" s="20"/>
      <c r="D23" s="20" t="s">
        <v>90</v>
      </c>
      <c r="E23" s="38" t="s">
        <v>91</v>
      </c>
      <c r="F23" s="20" t="s">
        <v>17</v>
      </c>
      <c r="G23" s="20">
        <v>1</v>
      </c>
      <c r="H23" s="20">
        <f t="shared" si="1"/>
        <v>200</v>
      </c>
      <c r="I23" s="35">
        <v>43922</v>
      </c>
      <c r="J23" s="29" t="s">
        <v>33</v>
      </c>
      <c r="K23" s="30" t="s">
        <v>92</v>
      </c>
      <c r="L23" s="20"/>
    </row>
    <row r="24" s="14" customFormat="1" ht="28" customHeight="1" spans="1:12">
      <c r="A24" s="20">
        <v>18</v>
      </c>
      <c r="B24" s="20"/>
      <c r="C24" s="20" t="s">
        <v>93</v>
      </c>
      <c r="D24" s="20" t="s">
        <v>94</v>
      </c>
      <c r="E24" s="38" t="s">
        <v>95</v>
      </c>
      <c r="F24" s="20" t="s">
        <v>17</v>
      </c>
      <c r="G24" s="20">
        <v>2</v>
      </c>
      <c r="H24" s="20">
        <f t="shared" si="1"/>
        <v>400</v>
      </c>
      <c r="I24" s="31">
        <v>44013</v>
      </c>
      <c r="J24" s="23" t="s">
        <v>96</v>
      </c>
      <c r="K24" s="30" t="s">
        <v>97</v>
      </c>
      <c r="L24" s="20">
        <v>18437706717</v>
      </c>
    </row>
    <row r="25" s="14" customFormat="1" ht="28" customHeight="1" spans="1:12">
      <c r="A25" s="20"/>
      <c r="B25" s="20"/>
      <c r="C25" s="20" t="s">
        <v>93</v>
      </c>
      <c r="D25" s="20" t="s">
        <v>98</v>
      </c>
      <c r="E25" s="39" t="s">
        <v>99</v>
      </c>
      <c r="F25" s="20"/>
      <c r="G25" s="20"/>
      <c r="H25" s="20"/>
      <c r="I25" s="31"/>
      <c r="J25" s="23" t="s">
        <v>100</v>
      </c>
      <c r="K25" s="30"/>
      <c r="L25" s="20"/>
    </row>
    <row r="26" s="14" customFormat="1" ht="28" customHeight="1" spans="1:12">
      <c r="A26" s="20">
        <v>19</v>
      </c>
      <c r="B26" s="20"/>
      <c r="C26" s="20" t="s">
        <v>54</v>
      </c>
      <c r="D26" s="20" t="s">
        <v>101</v>
      </c>
      <c r="E26" s="38" t="s">
        <v>102</v>
      </c>
      <c r="F26" s="20" t="s">
        <v>17</v>
      </c>
      <c r="G26" s="20">
        <v>1</v>
      </c>
      <c r="H26" s="20">
        <f>G26*200</f>
        <v>200</v>
      </c>
      <c r="I26" s="31">
        <v>44013</v>
      </c>
      <c r="J26" s="23" t="s">
        <v>103</v>
      </c>
      <c r="K26" s="30" t="s">
        <v>104</v>
      </c>
      <c r="L26" s="20">
        <v>13838760345</v>
      </c>
    </row>
    <row r="27" s="14" customFormat="1" ht="28" customHeight="1" spans="1:12">
      <c r="A27" s="20">
        <v>20</v>
      </c>
      <c r="B27" s="20"/>
      <c r="C27" s="20" t="s">
        <v>63</v>
      </c>
      <c r="D27" s="20" t="s">
        <v>105</v>
      </c>
      <c r="E27" s="38" t="s">
        <v>106</v>
      </c>
      <c r="F27" s="20" t="s">
        <v>17</v>
      </c>
      <c r="G27" s="20">
        <v>1</v>
      </c>
      <c r="H27" s="20">
        <f>G27*200</f>
        <v>200</v>
      </c>
      <c r="I27" s="35">
        <v>44105</v>
      </c>
      <c r="J27" s="36" t="s">
        <v>57</v>
      </c>
      <c r="K27" s="30" t="s">
        <v>107</v>
      </c>
      <c r="L27" s="20">
        <v>18203818683</v>
      </c>
    </row>
    <row r="28" s="14" customFormat="1" ht="28" customHeight="1" spans="1:12">
      <c r="A28" s="20">
        <v>21</v>
      </c>
      <c r="B28" s="20"/>
      <c r="C28" s="20" t="s">
        <v>63</v>
      </c>
      <c r="D28" s="20" t="s">
        <v>108</v>
      </c>
      <c r="E28" s="20" t="s">
        <v>109</v>
      </c>
      <c r="F28" s="20" t="s">
        <v>23</v>
      </c>
      <c r="G28" s="20">
        <v>1</v>
      </c>
      <c r="H28" s="20">
        <f>335*G28</f>
        <v>335</v>
      </c>
      <c r="I28" s="35">
        <v>44105</v>
      </c>
      <c r="J28" s="23"/>
      <c r="K28" s="30" t="s">
        <v>110</v>
      </c>
      <c r="L28" s="20"/>
    </row>
    <row r="29" s="14" customFormat="1" ht="28" customHeight="1" spans="1:12">
      <c r="A29" s="20">
        <v>22</v>
      </c>
      <c r="B29" s="20"/>
      <c r="C29" s="20" t="s">
        <v>54</v>
      </c>
      <c r="D29" s="20" t="s">
        <v>111</v>
      </c>
      <c r="E29" s="38" t="s">
        <v>112</v>
      </c>
      <c r="F29" s="20" t="s">
        <v>17</v>
      </c>
      <c r="G29" s="20">
        <v>1</v>
      </c>
      <c r="H29" s="20">
        <f t="shared" ref="H29:H34" si="2">G29*200</f>
        <v>200</v>
      </c>
      <c r="I29" s="28">
        <v>44197</v>
      </c>
      <c r="J29" s="23" t="s">
        <v>113</v>
      </c>
      <c r="K29" s="30" t="s">
        <v>114</v>
      </c>
      <c r="L29" s="20">
        <v>17613780557</v>
      </c>
    </row>
    <row r="30" s="14" customFormat="1" ht="28" customHeight="1" spans="1:12">
      <c r="A30" s="20">
        <v>23</v>
      </c>
      <c r="B30" s="20"/>
      <c r="C30" s="20" t="s">
        <v>115</v>
      </c>
      <c r="D30" s="20" t="s">
        <v>94</v>
      </c>
      <c r="E30" s="38" t="s">
        <v>116</v>
      </c>
      <c r="F30" s="20" t="s">
        <v>17</v>
      </c>
      <c r="G30" s="20">
        <v>1</v>
      </c>
      <c r="H30" s="20">
        <f t="shared" si="2"/>
        <v>200</v>
      </c>
      <c r="I30" s="28">
        <v>44197</v>
      </c>
      <c r="J30" s="23" t="s">
        <v>117</v>
      </c>
      <c r="K30" s="30" t="s">
        <v>118</v>
      </c>
      <c r="L30" s="20">
        <v>13409273528</v>
      </c>
    </row>
    <row r="31" s="14" customFormat="1" ht="28" customHeight="1" spans="1:12">
      <c r="A31" s="20">
        <v>24</v>
      </c>
      <c r="B31" s="20"/>
      <c r="C31" s="20" t="s">
        <v>70</v>
      </c>
      <c r="D31" s="20" t="s">
        <v>119</v>
      </c>
      <c r="E31" s="38" t="s">
        <v>120</v>
      </c>
      <c r="F31" s="20" t="s">
        <v>17</v>
      </c>
      <c r="G31" s="20">
        <v>1</v>
      </c>
      <c r="H31" s="20">
        <f t="shared" si="2"/>
        <v>200</v>
      </c>
      <c r="I31" s="28">
        <v>44197</v>
      </c>
      <c r="J31" s="36" t="s">
        <v>121</v>
      </c>
      <c r="K31" s="30" t="s">
        <v>122</v>
      </c>
      <c r="L31" s="20">
        <v>18211822422</v>
      </c>
    </row>
    <row r="32" s="14" customFormat="1" ht="28" customHeight="1" spans="1:12">
      <c r="A32" s="20">
        <v>25</v>
      </c>
      <c r="B32" s="20"/>
      <c r="C32" s="20" t="s">
        <v>70</v>
      </c>
      <c r="D32" s="20" t="s">
        <v>123</v>
      </c>
      <c r="E32" s="38" t="s">
        <v>124</v>
      </c>
      <c r="F32" s="20" t="s">
        <v>17</v>
      </c>
      <c r="G32" s="20">
        <v>1</v>
      </c>
      <c r="H32" s="20">
        <f t="shared" si="2"/>
        <v>200</v>
      </c>
      <c r="I32" s="28">
        <v>44197</v>
      </c>
      <c r="J32" s="23" t="s">
        <v>125</v>
      </c>
      <c r="K32" s="30" t="s">
        <v>126</v>
      </c>
      <c r="L32" s="20">
        <v>15539988986</v>
      </c>
    </row>
    <row r="33" s="14" customFormat="1" ht="28" customHeight="1" spans="1:12">
      <c r="A33" s="20">
        <v>26</v>
      </c>
      <c r="B33" s="20"/>
      <c r="C33" s="20" t="s">
        <v>26</v>
      </c>
      <c r="D33" s="20" t="s">
        <v>127</v>
      </c>
      <c r="E33" s="38" t="s">
        <v>128</v>
      </c>
      <c r="F33" s="20" t="s">
        <v>17</v>
      </c>
      <c r="G33" s="20">
        <v>1</v>
      </c>
      <c r="H33" s="20">
        <f t="shared" si="2"/>
        <v>200</v>
      </c>
      <c r="I33" s="28">
        <v>44197</v>
      </c>
      <c r="J33" s="23" t="s">
        <v>129</v>
      </c>
      <c r="K33" s="30" t="s">
        <v>130</v>
      </c>
      <c r="L33" s="20"/>
    </row>
    <row r="34" s="14" customFormat="1" ht="28" customHeight="1" spans="1:12">
      <c r="A34" s="20">
        <v>27</v>
      </c>
      <c r="B34" s="20"/>
      <c r="C34" s="20" t="s">
        <v>26</v>
      </c>
      <c r="D34" s="20" t="s">
        <v>131</v>
      </c>
      <c r="E34" s="38" t="s">
        <v>132</v>
      </c>
      <c r="F34" s="20" t="s">
        <v>17</v>
      </c>
      <c r="G34" s="20">
        <v>2</v>
      </c>
      <c r="H34" s="20">
        <f t="shared" si="2"/>
        <v>400</v>
      </c>
      <c r="I34" s="28">
        <v>44256</v>
      </c>
      <c r="J34" s="23"/>
      <c r="K34" s="30" t="s">
        <v>133</v>
      </c>
      <c r="L34" s="20"/>
    </row>
    <row r="35" s="14" customFormat="1" ht="28" customHeight="1" spans="1:12">
      <c r="A35" s="20"/>
      <c r="B35" s="20"/>
      <c r="C35" s="20"/>
      <c r="D35" s="20" t="s">
        <v>134</v>
      </c>
      <c r="E35" s="20" t="s">
        <v>135</v>
      </c>
      <c r="F35" s="20"/>
      <c r="G35" s="20"/>
      <c r="H35" s="20"/>
      <c r="I35" s="28">
        <v>44501</v>
      </c>
      <c r="J35" s="23"/>
      <c r="K35" s="30"/>
      <c r="L35" s="20"/>
    </row>
    <row r="36" s="14" customFormat="1" ht="28" customHeight="1" spans="1:12">
      <c r="A36" s="20">
        <v>28</v>
      </c>
      <c r="B36" s="20"/>
      <c r="C36" s="20" t="s">
        <v>14</v>
      </c>
      <c r="D36" s="20" t="s">
        <v>136</v>
      </c>
      <c r="E36" s="38" t="s">
        <v>137</v>
      </c>
      <c r="F36" s="20" t="s">
        <v>17</v>
      </c>
      <c r="G36" s="20">
        <v>1</v>
      </c>
      <c r="H36" s="20">
        <f t="shared" ref="H36:H42" si="3">G36*200</f>
        <v>200</v>
      </c>
      <c r="I36" s="28">
        <v>44287</v>
      </c>
      <c r="J36" s="23"/>
      <c r="K36" s="30" t="s">
        <v>138</v>
      </c>
      <c r="L36" s="20"/>
    </row>
    <row r="37" s="14" customFormat="1" ht="28" customHeight="1" spans="1:12">
      <c r="A37" s="20">
        <v>29</v>
      </c>
      <c r="B37" s="20"/>
      <c r="C37" s="20" t="s">
        <v>35</v>
      </c>
      <c r="D37" s="20" t="s">
        <v>139</v>
      </c>
      <c r="E37" s="38" t="s">
        <v>140</v>
      </c>
      <c r="F37" s="20" t="s">
        <v>17</v>
      </c>
      <c r="G37" s="20">
        <v>1</v>
      </c>
      <c r="H37" s="20">
        <f t="shared" si="3"/>
        <v>200</v>
      </c>
      <c r="I37" s="28">
        <v>44378</v>
      </c>
      <c r="J37" s="23"/>
      <c r="K37" s="30" t="s">
        <v>141</v>
      </c>
      <c r="L37" s="20"/>
    </row>
    <row r="38" s="14" customFormat="1" ht="28" customHeight="1" spans="1:12">
      <c r="A38" s="20">
        <v>30</v>
      </c>
      <c r="B38" s="20"/>
      <c r="C38" s="20" t="s">
        <v>35</v>
      </c>
      <c r="D38" s="20" t="s">
        <v>142</v>
      </c>
      <c r="E38" s="38" t="s">
        <v>143</v>
      </c>
      <c r="F38" s="20" t="s">
        <v>17</v>
      </c>
      <c r="G38" s="20">
        <v>1</v>
      </c>
      <c r="H38" s="20">
        <f t="shared" si="3"/>
        <v>200</v>
      </c>
      <c r="I38" s="28">
        <v>44378</v>
      </c>
      <c r="J38" s="23"/>
      <c r="K38" s="30" t="s">
        <v>144</v>
      </c>
      <c r="L38" s="20"/>
    </row>
    <row r="39" s="14" customFormat="1" ht="28" customHeight="1" spans="1:12">
      <c r="A39" s="20">
        <v>31</v>
      </c>
      <c r="B39" s="20"/>
      <c r="C39" s="20"/>
      <c r="D39" s="20" t="s">
        <v>145</v>
      </c>
      <c r="E39" s="38" t="s">
        <v>146</v>
      </c>
      <c r="F39" s="20" t="s">
        <v>17</v>
      </c>
      <c r="G39" s="20">
        <v>1</v>
      </c>
      <c r="H39" s="20">
        <f t="shared" si="3"/>
        <v>200</v>
      </c>
      <c r="I39" s="28">
        <v>44378</v>
      </c>
      <c r="J39" s="23"/>
      <c r="K39" s="30" t="s">
        <v>147</v>
      </c>
      <c r="L39" s="20">
        <v>15518936955</v>
      </c>
    </row>
    <row r="40" s="14" customFormat="1" ht="28" customHeight="1" spans="1:12">
      <c r="A40" s="20">
        <v>32</v>
      </c>
      <c r="B40" s="20"/>
      <c r="C40" s="20" t="s">
        <v>14</v>
      </c>
      <c r="D40" s="20" t="s">
        <v>148</v>
      </c>
      <c r="E40" s="38" t="s">
        <v>149</v>
      </c>
      <c r="F40" s="20" t="s">
        <v>17</v>
      </c>
      <c r="G40" s="20">
        <v>1</v>
      </c>
      <c r="H40" s="20">
        <f t="shared" si="3"/>
        <v>200</v>
      </c>
      <c r="I40" s="28">
        <v>44440</v>
      </c>
      <c r="J40" s="23" t="s">
        <v>150</v>
      </c>
      <c r="K40" s="30" t="s">
        <v>151</v>
      </c>
      <c r="L40" s="20">
        <v>15821872962</v>
      </c>
    </row>
    <row r="41" s="14" customFormat="1" ht="28" customHeight="1" spans="1:12">
      <c r="A41" s="20">
        <v>33</v>
      </c>
      <c r="B41" s="20"/>
      <c r="C41" s="20" t="s">
        <v>70</v>
      </c>
      <c r="D41" s="20" t="s">
        <v>152</v>
      </c>
      <c r="E41" s="20" t="s">
        <v>153</v>
      </c>
      <c r="F41" s="20" t="s">
        <v>17</v>
      </c>
      <c r="G41" s="20">
        <v>1</v>
      </c>
      <c r="H41" s="20">
        <f t="shared" si="3"/>
        <v>200</v>
      </c>
      <c r="I41" s="28">
        <v>44501</v>
      </c>
      <c r="J41" s="23" t="s">
        <v>154</v>
      </c>
      <c r="K41" s="30" t="s">
        <v>155</v>
      </c>
      <c r="L41" s="20">
        <v>15539988986</v>
      </c>
    </row>
    <row r="42" s="14" customFormat="1" ht="28" customHeight="1" spans="1:12">
      <c r="A42" s="20">
        <v>34</v>
      </c>
      <c r="B42" s="20"/>
      <c r="C42" s="20" t="s">
        <v>14</v>
      </c>
      <c r="D42" s="20" t="s">
        <v>156</v>
      </c>
      <c r="E42" s="38" t="s">
        <v>157</v>
      </c>
      <c r="F42" s="20" t="s">
        <v>17</v>
      </c>
      <c r="G42" s="20">
        <v>2</v>
      </c>
      <c r="H42" s="20">
        <f t="shared" si="3"/>
        <v>400</v>
      </c>
      <c r="I42" s="28">
        <v>44562</v>
      </c>
      <c r="J42" s="23" t="s">
        <v>158</v>
      </c>
      <c r="K42" s="30" t="s">
        <v>159</v>
      </c>
      <c r="L42" s="20">
        <v>15090106113</v>
      </c>
    </row>
    <row r="43" s="14" customFormat="1" ht="28" customHeight="1" spans="1:12">
      <c r="A43" s="20"/>
      <c r="B43" s="20"/>
      <c r="C43" s="20"/>
      <c r="D43" s="20" t="s">
        <v>160</v>
      </c>
      <c r="E43" s="38" t="s">
        <v>161</v>
      </c>
      <c r="F43" s="20"/>
      <c r="G43" s="20"/>
      <c r="H43" s="20"/>
      <c r="I43" s="28"/>
      <c r="J43" s="23"/>
      <c r="K43" s="30"/>
      <c r="L43" s="20"/>
    </row>
    <row r="44" s="14" customFormat="1" ht="28" customHeight="1" spans="1:12">
      <c r="A44" s="20">
        <v>35</v>
      </c>
      <c r="B44" s="20"/>
      <c r="C44" s="20" t="s">
        <v>35</v>
      </c>
      <c r="D44" s="20" t="s">
        <v>162</v>
      </c>
      <c r="E44" s="38" t="s">
        <v>163</v>
      </c>
      <c r="F44" s="20" t="s">
        <v>17</v>
      </c>
      <c r="G44" s="20">
        <v>1</v>
      </c>
      <c r="H44" s="20">
        <f>G44*200</f>
        <v>200</v>
      </c>
      <c r="I44" s="28">
        <v>44562</v>
      </c>
      <c r="J44" s="23" t="s">
        <v>103</v>
      </c>
      <c r="K44" s="30" t="s">
        <v>164</v>
      </c>
      <c r="L44" s="20">
        <v>13782054669</v>
      </c>
    </row>
    <row r="45" s="14" customFormat="1" ht="28" customHeight="1" spans="1:12">
      <c r="A45" s="20">
        <v>36</v>
      </c>
      <c r="B45" s="20"/>
      <c r="C45" s="20" t="s">
        <v>93</v>
      </c>
      <c r="D45" s="20" t="s">
        <v>165</v>
      </c>
      <c r="E45" s="20" t="s">
        <v>166</v>
      </c>
      <c r="F45" s="20" t="s">
        <v>17</v>
      </c>
      <c r="G45" s="20">
        <v>1</v>
      </c>
      <c r="H45" s="20">
        <f>G45*200</f>
        <v>200</v>
      </c>
      <c r="I45" s="28">
        <v>44562</v>
      </c>
      <c r="J45" s="23" t="s">
        <v>96</v>
      </c>
      <c r="K45" s="30" t="s">
        <v>167</v>
      </c>
      <c r="L45" s="20">
        <v>15893521582</v>
      </c>
    </row>
    <row r="46" s="14" customFormat="1" ht="28" customHeight="1" spans="1:12">
      <c r="A46" s="20">
        <v>37</v>
      </c>
      <c r="B46" s="20"/>
      <c r="C46" s="20" t="s">
        <v>93</v>
      </c>
      <c r="D46" s="20" t="s">
        <v>168</v>
      </c>
      <c r="E46" s="20" t="s">
        <v>169</v>
      </c>
      <c r="F46" s="20" t="s">
        <v>17</v>
      </c>
      <c r="G46" s="20">
        <v>1</v>
      </c>
      <c r="H46" s="20">
        <f>G46*200</f>
        <v>200</v>
      </c>
      <c r="I46" s="28">
        <v>44562</v>
      </c>
      <c r="J46" s="23" t="s">
        <v>170</v>
      </c>
      <c r="K46" s="30" t="s">
        <v>171</v>
      </c>
      <c r="L46" s="20">
        <v>15993170605</v>
      </c>
    </row>
    <row r="47" s="14" customFormat="1" ht="28" customHeight="1" spans="1:12">
      <c r="A47" s="20">
        <v>38</v>
      </c>
      <c r="B47" s="20"/>
      <c r="C47" s="20" t="s">
        <v>63</v>
      </c>
      <c r="D47" s="20" t="s">
        <v>172</v>
      </c>
      <c r="E47" s="38" t="s">
        <v>173</v>
      </c>
      <c r="F47" s="20" t="s">
        <v>17</v>
      </c>
      <c r="G47" s="20">
        <v>1</v>
      </c>
      <c r="H47" s="20">
        <f>G47*200</f>
        <v>200</v>
      </c>
      <c r="I47" s="28">
        <v>44652</v>
      </c>
      <c r="J47" s="37" t="s">
        <v>174</v>
      </c>
      <c r="K47" s="40" t="s">
        <v>175</v>
      </c>
      <c r="L47" s="20">
        <v>18240558823</v>
      </c>
    </row>
    <row r="48" s="14" customFormat="1" ht="28" customHeight="1" spans="1:12">
      <c r="A48" s="20">
        <v>39</v>
      </c>
      <c r="B48" s="20"/>
      <c r="C48" s="20" t="s">
        <v>35</v>
      </c>
      <c r="D48" s="20" t="s">
        <v>176</v>
      </c>
      <c r="E48" s="38" t="s">
        <v>177</v>
      </c>
      <c r="F48" s="20" t="s">
        <v>17</v>
      </c>
      <c r="G48" s="20">
        <v>1</v>
      </c>
      <c r="H48" s="20">
        <f>G48*200</f>
        <v>200</v>
      </c>
      <c r="I48" s="28">
        <v>44652</v>
      </c>
      <c r="J48" s="37" t="s">
        <v>178</v>
      </c>
      <c r="K48" s="40" t="s">
        <v>179</v>
      </c>
      <c r="L48" s="20">
        <v>16562105661</v>
      </c>
    </row>
  </sheetData>
  <autoFilter ref="A3:IL48">
    <extLst/>
  </autoFilter>
  <pageMargins left="0.700694444444445" right="0.700694444444445" top="0.751388888888889" bottom="0.751388888888889" header="0.298611111111111" footer="0.298611111111111"/>
  <pageSetup paperSize="9" fitToHeight="0" orientation="landscape" horizontalDpi="600"/>
  <headerFooter>
    <oddFooter>&amp;C举报投诉监督电话：马蹬镇政府 69588269   镇纪委 69588390   淅川县民政局 69216620</oddFooter>
  </headerFooter>
  <rowBreaks count="1" manualBreakCount="1">
    <brk id="48" max="11" man="1"/>
  </rowBreaks>
  <ignoredErrors>
    <ignoredError sqref="E4:E24 E26:E41 E43:E46 E1:E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view="pageBreakPreview" zoomScaleNormal="100" workbookViewId="0">
      <selection activeCell="K26" sqref="K26"/>
    </sheetView>
  </sheetViews>
  <sheetFormatPr defaultColWidth="9" defaultRowHeight="14.25"/>
  <cols>
    <col min="1" max="1" width="6.375" style="1" customWidth="1"/>
    <col min="2" max="2" width="9.375" style="1" customWidth="1"/>
    <col min="3" max="3" width="9.375" style="3" customWidth="1"/>
    <col min="4" max="4" width="22.25" style="3" customWidth="1"/>
    <col min="5" max="5" width="5.875" style="1" customWidth="1"/>
    <col min="6" max="6" width="6" style="1" customWidth="1"/>
    <col min="7" max="7" width="9.25" style="1" customWidth="1"/>
    <col min="8" max="8" width="8.375" style="4" customWidth="1"/>
    <col min="9" max="9" width="7.375" style="1" customWidth="1"/>
    <col min="10" max="10" width="12.625" style="1" customWidth="1"/>
    <col min="11" max="11" width="8.875" style="1" customWidth="1"/>
    <col min="12" max="12" width="23" style="3" customWidth="1"/>
    <col min="13" max="13" width="10.375" style="1"/>
    <col min="14" max="16384" width="9" style="1"/>
  </cols>
  <sheetData>
    <row r="1" s="1" customFormat="1" ht="39" customHeight="1" spans="1:12">
      <c r="A1" s="5" t="s">
        <v>180</v>
      </c>
      <c r="B1" s="5"/>
      <c r="C1" s="5"/>
      <c r="D1" s="5"/>
      <c r="E1" s="5"/>
      <c r="F1" s="5"/>
      <c r="G1" s="5"/>
      <c r="H1" s="5"/>
      <c r="I1" s="5"/>
      <c r="J1" s="5"/>
      <c r="K1" s="5"/>
      <c r="L1" s="3"/>
    </row>
    <row r="2" s="1" customFormat="1" ht="18.75" spans="1:12">
      <c r="A2" s="6"/>
      <c r="B2" s="6"/>
      <c r="C2" s="7"/>
      <c r="D2" s="7"/>
      <c r="E2" s="6"/>
      <c r="F2" s="6"/>
      <c r="G2" s="6"/>
      <c r="H2" s="7">
        <v>44652</v>
      </c>
      <c r="I2" s="7"/>
      <c r="J2" s="7"/>
      <c r="K2" s="11"/>
      <c r="L2" s="3"/>
    </row>
    <row r="3" s="2" customFormat="1" ht="37.5" spans="1:12">
      <c r="A3" s="8" t="s">
        <v>1</v>
      </c>
      <c r="B3" s="9" t="s">
        <v>2</v>
      </c>
      <c r="C3" s="8" t="s">
        <v>4</v>
      </c>
      <c r="D3" s="8" t="s">
        <v>5</v>
      </c>
      <c r="E3" s="8" t="s">
        <v>7</v>
      </c>
      <c r="F3" s="8" t="s">
        <v>181</v>
      </c>
      <c r="G3" s="8" t="s">
        <v>8</v>
      </c>
      <c r="H3" s="9" t="s">
        <v>182</v>
      </c>
      <c r="I3" s="8" t="s">
        <v>183</v>
      </c>
      <c r="J3" s="8" t="s">
        <v>184</v>
      </c>
      <c r="K3" s="8" t="s">
        <v>185</v>
      </c>
      <c r="L3" s="8" t="s">
        <v>11</v>
      </c>
    </row>
    <row r="4" s="1" customFormat="1" ht="21" customHeight="1" spans="1:12">
      <c r="A4" s="10">
        <f>SUBTOTAL(103,B$4:$B4)</f>
        <v>1</v>
      </c>
      <c r="B4" s="10" t="s">
        <v>186</v>
      </c>
      <c r="C4" s="10" t="s">
        <v>187</v>
      </c>
      <c r="D4" s="10" t="s">
        <v>188</v>
      </c>
      <c r="E4" s="10">
        <v>1</v>
      </c>
      <c r="F4" s="10" t="s">
        <v>189</v>
      </c>
      <c r="G4" s="10">
        <v>505</v>
      </c>
      <c r="H4" s="10">
        <v>60</v>
      </c>
      <c r="I4" s="10">
        <f t="shared" ref="I4:I23" si="0">H4+G4</f>
        <v>565</v>
      </c>
      <c r="J4" s="10">
        <v>13271328604</v>
      </c>
      <c r="K4" s="10" t="s">
        <v>190</v>
      </c>
      <c r="L4" s="10" t="s">
        <v>191</v>
      </c>
    </row>
    <row r="5" s="1" customFormat="1" ht="21" customHeight="1" spans="1:12">
      <c r="A5" s="10">
        <f>SUBTOTAL(103,B$4:$B5)</f>
        <v>2</v>
      </c>
      <c r="B5" s="10" t="s">
        <v>186</v>
      </c>
      <c r="C5" s="10" t="s">
        <v>192</v>
      </c>
      <c r="D5" s="10" t="s">
        <v>193</v>
      </c>
      <c r="E5" s="10">
        <v>1</v>
      </c>
      <c r="F5" s="10" t="s">
        <v>189</v>
      </c>
      <c r="G5" s="10">
        <v>505</v>
      </c>
      <c r="H5" s="10">
        <v>60</v>
      </c>
      <c r="I5" s="10">
        <f t="shared" si="0"/>
        <v>565</v>
      </c>
      <c r="J5" s="10">
        <v>15544268792</v>
      </c>
      <c r="K5" s="10" t="s">
        <v>190</v>
      </c>
      <c r="L5" s="10" t="s">
        <v>194</v>
      </c>
    </row>
    <row r="6" s="1" customFormat="1" ht="21" customHeight="1" spans="1:12">
      <c r="A6" s="10">
        <f>SUBTOTAL(103,B$4:$B6)</f>
        <v>3</v>
      </c>
      <c r="B6" s="10" t="s">
        <v>186</v>
      </c>
      <c r="C6" s="10" t="s">
        <v>195</v>
      </c>
      <c r="D6" s="10" t="s">
        <v>196</v>
      </c>
      <c r="E6" s="10">
        <v>1</v>
      </c>
      <c r="F6" s="10" t="s">
        <v>189</v>
      </c>
      <c r="G6" s="10">
        <v>505</v>
      </c>
      <c r="H6" s="10">
        <v>60</v>
      </c>
      <c r="I6" s="10">
        <f t="shared" si="0"/>
        <v>565</v>
      </c>
      <c r="J6" s="10">
        <v>13461945664</v>
      </c>
      <c r="K6" s="10" t="s">
        <v>190</v>
      </c>
      <c r="L6" s="10" t="s">
        <v>197</v>
      </c>
    </row>
    <row r="7" s="1" customFormat="1" ht="21" customHeight="1" spans="1:12">
      <c r="A7" s="10">
        <f>SUBTOTAL(103,B$4:$B7)</f>
        <v>4</v>
      </c>
      <c r="B7" s="10" t="s">
        <v>186</v>
      </c>
      <c r="C7" s="10" t="s">
        <v>198</v>
      </c>
      <c r="D7" s="10" t="s">
        <v>199</v>
      </c>
      <c r="E7" s="10">
        <v>1</v>
      </c>
      <c r="F7" s="10" t="s">
        <v>189</v>
      </c>
      <c r="G7" s="10">
        <v>505</v>
      </c>
      <c r="H7" s="10">
        <v>60</v>
      </c>
      <c r="I7" s="10">
        <f t="shared" si="0"/>
        <v>565</v>
      </c>
      <c r="J7" s="10"/>
      <c r="K7" s="10" t="s">
        <v>190</v>
      </c>
      <c r="L7" s="10" t="s">
        <v>200</v>
      </c>
    </row>
    <row r="8" s="1" customFormat="1" ht="21" customHeight="1" spans="1:12">
      <c r="A8" s="10">
        <f>SUBTOTAL(103,B$4:$B8)</f>
        <v>5</v>
      </c>
      <c r="B8" s="10" t="s">
        <v>186</v>
      </c>
      <c r="C8" s="10" t="s">
        <v>201</v>
      </c>
      <c r="D8" s="41" t="s">
        <v>202</v>
      </c>
      <c r="E8" s="10">
        <v>1</v>
      </c>
      <c r="F8" s="10" t="s">
        <v>189</v>
      </c>
      <c r="G8" s="10">
        <v>505</v>
      </c>
      <c r="H8" s="10">
        <v>60</v>
      </c>
      <c r="I8" s="10">
        <f t="shared" si="0"/>
        <v>565</v>
      </c>
      <c r="J8" s="10"/>
      <c r="K8" s="10" t="s">
        <v>190</v>
      </c>
      <c r="L8" s="10" t="s">
        <v>203</v>
      </c>
    </row>
    <row r="9" s="1" customFormat="1" ht="21" customHeight="1" spans="1:12">
      <c r="A9" s="10">
        <f>SUBTOTAL(103,B$4:$B9)</f>
        <v>6</v>
      </c>
      <c r="B9" s="10" t="s">
        <v>186</v>
      </c>
      <c r="C9" s="10" t="s">
        <v>204</v>
      </c>
      <c r="D9" s="10" t="s">
        <v>205</v>
      </c>
      <c r="E9" s="10">
        <v>1</v>
      </c>
      <c r="F9" s="10" t="s">
        <v>189</v>
      </c>
      <c r="G9" s="10">
        <v>505</v>
      </c>
      <c r="H9" s="10">
        <v>60</v>
      </c>
      <c r="I9" s="10">
        <f t="shared" si="0"/>
        <v>565</v>
      </c>
      <c r="J9" s="10"/>
      <c r="K9" s="10" t="s">
        <v>190</v>
      </c>
      <c r="L9" s="10" t="s">
        <v>206</v>
      </c>
    </row>
    <row r="10" s="1" customFormat="1" ht="21" customHeight="1" spans="1:12">
      <c r="A10" s="10">
        <f>SUBTOTAL(103,B$4:$B10)</f>
        <v>7</v>
      </c>
      <c r="B10" s="10" t="s">
        <v>186</v>
      </c>
      <c r="C10" s="10" t="s">
        <v>207</v>
      </c>
      <c r="D10" s="10" t="s">
        <v>208</v>
      </c>
      <c r="E10" s="10">
        <v>1</v>
      </c>
      <c r="F10" s="10" t="s">
        <v>209</v>
      </c>
      <c r="G10" s="10">
        <v>505</v>
      </c>
      <c r="H10" s="10">
        <v>500</v>
      </c>
      <c r="I10" s="10">
        <f t="shared" si="0"/>
        <v>1005</v>
      </c>
      <c r="J10" s="10"/>
      <c r="K10" s="10" t="s">
        <v>210</v>
      </c>
      <c r="L10" s="10"/>
    </row>
    <row r="11" s="1" customFormat="1" ht="21" customHeight="1" spans="1:12">
      <c r="A11" s="10">
        <f>SUBTOTAL(103,B$4:$B11)</f>
        <v>8</v>
      </c>
      <c r="B11" s="10" t="s">
        <v>186</v>
      </c>
      <c r="C11" s="10" t="s">
        <v>211</v>
      </c>
      <c r="D11" s="10" t="s">
        <v>212</v>
      </c>
      <c r="E11" s="10">
        <v>1</v>
      </c>
      <c r="F11" s="10" t="s">
        <v>189</v>
      </c>
      <c r="G11" s="10">
        <v>505</v>
      </c>
      <c r="H11" s="10">
        <v>60</v>
      </c>
      <c r="I11" s="10">
        <f t="shared" si="0"/>
        <v>565</v>
      </c>
      <c r="J11" s="10">
        <v>15716648523</v>
      </c>
      <c r="K11" s="10" t="s">
        <v>190</v>
      </c>
      <c r="L11" s="10" t="s">
        <v>213</v>
      </c>
    </row>
    <row r="12" s="1" customFormat="1" ht="21" customHeight="1" spans="1:12">
      <c r="A12" s="10">
        <f>SUBTOTAL(103,B$4:$B12)</f>
        <v>9</v>
      </c>
      <c r="B12" s="10" t="s">
        <v>186</v>
      </c>
      <c r="C12" s="10" t="s">
        <v>214</v>
      </c>
      <c r="D12" s="10" t="s">
        <v>215</v>
      </c>
      <c r="E12" s="10">
        <v>1</v>
      </c>
      <c r="F12" s="10" t="s">
        <v>189</v>
      </c>
      <c r="G12" s="10">
        <v>505</v>
      </c>
      <c r="H12" s="10">
        <v>250</v>
      </c>
      <c r="I12" s="10">
        <f t="shared" si="0"/>
        <v>755</v>
      </c>
      <c r="J12" s="10"/>
      <c r="K12" s="10" t="s">
        <v>216</v>
      </c>
      <c r="L12" s="10" t="s">
        <v>217</v>
      </c>
    </row>
    <row r="13" s="1" customFormat="1" ht="21" customHeight="1" spans="1:12">
      <c r="A13" s="10">
        <f>SUBTOTAL(103,B$4:$B13)</f>
        <v>10</v>
      </c>
      <c r="B13" s="10" t="s">
        <v>186</v>
      </c>
      <c r="C13" s="10" t="s">
        <v>218</v>
      </c>
      <c r="D13" s="10" t="s">
        <v>219</v>
      </c>
      <c r="E13" s="10">
        <v>1</v>
      </c>
      <c r="F13" s="10" t="s">
        <v>189</v>
      </c>
      <c r="G13" s="10">
        <v>505</v>
      </c>
      <c r="H13" s="10">
        <v>60</v>
      </c>
      <c r="I13" s="10">
        <f t="shared" si="0"/>
        <v>565</v>
      </c>
      <c r="J13" s="10">
        <v>15139024159</v>
      </c>
      <c r="K13" s="10" t="s">
        <v>190</v>
      </c>
      <c r="L13" s="10" t="s">
        <v>220</v>
      </c>
    </row>
    <row r="14" s="1" customFormat="1" ht="21" customHeight="1" spans="1:12">
      <c r="A14" s="10">
        <f>SUBTOTAL(103,B$4:$B14)</f>
        <v>11</v>
      </c>
      <c r="B14" s="10" t="s">
        <v>186</v>
      </c>
      <c r="C14" s="10" t="s">
        <v>221</v>
      </c>
      <c r="D14" s="10" t="s">
        <v>222</v>
      </c>
      <c r="E14" s="10">
        <v>1</v>
      </c>
      <c r="F14" s="10" t="s">
        <v>189</v>
      </c>
      <c r="G14" s="10">
        <v>505</v>
      </c>
      <c r="H14" s="10">
        <v>60</v>
      </c>
      <c r="I14" s="10">
        <f t="shared" si="0"/>
        <v>565</v>
      </c>
      <c r="J14" s="10">
        <v>15139024159</v>
      </c>
      <c r="K14" s="10" t="s">
        <v>190</v>
      </c>
      <c r="L14" s="41" t="s">
        <v>223</v>
      </c>
    </row>
    <row r="15" s="1" customFormat="1" ht="21" customHeight="1" spans="1:12">
      <c r="A15" s="10">
        <f>SUBTOTAL(103,B$4:$B15)</f>
        <v>12</v>
      </c>
      <c r="B15" s="10" t="s">
        <v>186</v>
      </c>
      <c r="C15" s="10" t="s">
        <v>224</v>
      </c>
      <c r="D15" s="10" t="s">
        <v>225</v>
      </c>
      <c r="E15" s="10">
        <v>1</v>
      </c>
      <c r="F15" s="10" t="s">
        <v>189</v>
      </c>
      <c r="G15" s="10">
        <v>505</v>
      </c>
      <c r="H15" s="10">
        <v>250</v>
      </c>
      <c r="I15" s="10">
        <f t="shared" si="0"/>
        <v>755</v>
      </c>
      <c r="J15" s="10"/>
      <c r="K15" s="10" t="s">
        <v>216</v>
      </c>
      <c r="L15" s="41" t="s">
        <v>226</v>
      </c>
    </row>
  </sheetData>
  <autoFilter ref="A3:L14">
    <extLst/>
  </autoFilter>
  <mergeCells count="2">
    <mergeCell ref="A1:K1"/>
    <mergeCell ref="H2:K2"/>
  </mergeCells>
  <pageMargins left="0.700694444444445" right="0.700694444444445" top="0.751388888888889" bottom="0.751388888888889" header="0.298611111111111" footer="0.298611111111111"/>
  <pageSetup paperSize="9" fitToHeight="0" orientation="landscape" horizontalDpi="600"/>
  <headerFooter>
    <oddFooter>&amp;C举报投诉监督电话：马蹬镇政府 69588269   镇纪委 69588390   淅川县民政局 69216620</oddFooter>
  </headerFooter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</vt:lpstr>
      <vt:lpstr>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2022-02-21T08:14:00Z</dcterms:created>
  <dcterms:modified xsi:type="dcterms:W3CDTF">2022-11-19T09:34:01Z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33E1171763DC42A494FD5789CDFC726B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