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低保" sheetId="1" r:id="rId1"/>
    <sheet name="特困" sheetId="2" r:id="rId2"/>
  </sheets>
  <definedNames>
    <definedName name="_xlnm._FilterDatabase" localSheetId="0" hidden="1">低保!$A$3:$O$152</definedName>
    <definedName name="_xlnm._FilterDatabase" localSheetId="1" hidden="1">特困!$A$3:$L$18</definedName>
    <definedName name="_xlnm.Print_Titles" localSheetId="0">低保!$1:$3</definedName>
    <definedName name="_xlnm.Print_Titles" localSheetId="1">特困!$1:$3</definedName>
    <definedName name="_xlnm.Print_Area" localSheetId="0">低保!$A$1:$L$153</definedName>
  </definedNames>
  <calcPr calcId="144525"/>
</workbook>
</file>

<file path=xl/sharedStrings.xml><?xml version="1.0" encoding="utf-8"?>
<sst xmlns="http://schemas.openxmlformats.org/spreadsheetml/2006/main" count="911" uniqueCount="583">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</sst>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1"/>
      <color theme="1"/>
      <name val="PingFang SC"/>
      <charset val="0"/>
    </font>
    <font>
      <sz val="12"/>
      <name val="Arial"/>
      <charset val="134"/>
    </font>
    <font>
      <sz val="10"/>
      <color theme="1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3" fillId="14" borderId="3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31" fontId="11" fillId="2" borderId="0" xfId="0" applyNumberFormat="1" applyFont="1" applyFill="1" applyBorder="1" applyAlignment="1">
      <alignment vertical="center" wrapText="1"/>
    </xf>
    <xf numFmtId="31" fontId="11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31" fontId="11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shrinkToFit="1"/>
    </xf>
    <xf numFmtId="49" fontId="18" fillId="4" borderId="1" xfId="0" applyNumberFormat="1" applyFont="1" applyFill="1" applyBorder="1" applyAlignment="1">
      <alignment horizontal="center" vertical="center" shrinkToFit="1"/>
    </xf>
    <xf numFmtId="5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8" fillId="2" borderId="1" xfId="0" applyNumberFormat="1" applyFont="1" applyFill="1" applyBorder="1" applyAlignment="1" quotePrefix="1">
      <alignment horizontal="center" vertical="center" shrinkToFit="1"/>
    </xf>
    <xf numFmtId="49" fontId="18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3"/>
  <sheetViews>
    <sheetView view="pageBreakPreview" zoomScaleNormal="100" workbookViewId="0">
      <selection activeCell="A154" sqref="A154:L2119"/>
    </sheetView>
  </sheetViews>
  <sheetFormatPr defaultColWidth="9" defaultRowHeight="18" customHeight="1"/>
  <cols>
    <col min="1" max="1" width="4.45" style="16" customWidth="1"/>
    <col min="2" max="2" width="11.75" style="16" customWidth="1"/>
    <col min="3" max="3" width="8.46666666666667" style="16" customWidth="1"/>
    <col min="4" max="4" width="7.875" style="18" customWidth="1"/>
    <col min="5" max="5" width="21.5" style="16" customWidth="1"/>
    <col min="6" max="6" width="5.75" style="16" customWidth="1"/>
    <col min="7" max="7" width="5.375" style="16" customWidth="1"/>
    <col min="8" max="8" width="8.375" style="16" customWidth="1"/>
    <col min="9" max="9" width="12.7333333333333" style="16" customWidth="1"/>
    <col min="10" max="10" width="36.625" style="16" customWidth="1"/>
    <col min="11" max="11" width="25.625" style="16" customWidth="1"/>
    <col min="12" max="12" width="15.4833333333333" style="18" customWidth="1"/>
    <col min="13" max="245" width="9" style="16"/>
    <col min="246" max="16384" width="9" style="1"/>
  </cols>
  <sheetData>
    <row r="1" s="16" customFormat="1" ht="33.75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="16" customFormat="1" ht="18.75" spans="1:12">
      <c r="A2" s="20"/>
      <c r="B2" s="20"/>
      <c r="C2" s="20"/>
      <c r="D2" s="21"/>
      <c r="E2" s="21"/>
      <c r="F2" s="20"/>
      <c r="G2" s="20"/>
      <c r="H2" s="20"/>
      <c r="I2" s="20"/>
      <c r="J2" s="33">
        <v>44835</v>
      </c>
      <c r="K2" s="33"/>
      <c r="L2" s="20"/>
    </row>
    <row r="3" s="16" customFormat="1" ht="28" customHeight="1" spans="1:12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3" t="s">
        <v>6</v>
      </c>
      <c r="G3" s="22" t="s">
        <v>7</v>
      </c>
      <c r="H3" s="22" t="s">
        <v>8</v>
      </c>
      <c r="I3" s="23" t="s">
        <v>9</v>
      </c>
      <c r="J3" s="22" t="s">
        <v>10</v>
      </c>
      <c r="K3" s="34" t="s">
        <v>11</v>
      </c>
      <c r="L3" s="35" t="s">
        <v>12</v>
      </c>
    </row>
    <row r="4" s="16" customFormat="1" customHeight="1" spans="1:12">
      <c r="A4" s="13">
        <f>SUBTOTAL(103,B$4:$B4)</f>
        <v>1</v>
      </c>
      <c r="B4" s="13" t="s">
        <v>13</v>
      </c>
      <c r="C4" s="13" t="s">
        <v>14</v>
      </c>
      <c r="D4" s="13" t="s">
        <v>15</v>
      </c>
      <c r="E4" s="59" t="s">
        <v>16</v>
      </c>
      <c r="F4" s="13" t="s">
        <v>17</v>
      </c>
      <c r="G4" s="13">
        <v>1</v>
      </c>
      <c r="H4" s="13">
        <f>G4*200</f>
        <v>200</v>
      </c>
      <c r="I4" s="36">
        <v>42644</v>
      </c>
      <c r="J4" s="13"/>
      <c r="K4" s="37" t="s">
        <v>18</v>
      </c>
      <c r="L4" s="38">
        <v>15290394845</v>
      </c>
    </row>
    <row r="5" s="16" customFormat="1" customHeight="1" spans="1:12">
      <c r="A5" s="13">
        <f>SUBTOTAL(103,B$4:$B5)</f>
        <v>2</v>
      </c>
      <c r="B5" s="13" t="s">
        <v>13</v>
      </c>
      <c r="C5" s="13" t="s">
        <v>14</v>
      </c>
      <c r="D5" s="24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39">
        <v>42917</v>
      </c>
      <c r="J5" s="13"/>
      <c r="K5" s="60" t="s">
        <v>21</v>
      </c>
      <c r="L5" s="38" t="s">
        <v>22</v>
      </c>
    </row>
    <row r="6" s="17" customFormat="1" customHeight="1" spans="1:12">
      <c r="A6" s="25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0"/>
      <c r="L6" s="38"/>
    </row>
    <row r="7" s="17" customFormat="1" customHeight="1" spans="1:12">
      <c r="A7" s="25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0"/>
      <c r="L7" s="38"/>
    </row>
    <row r="8" s="16" customFormat="1" customHeight="1" spans="1:12">
      <c r="A8" s="13">
        <f>SUBTOTAL(103,B$4:$B8)</f>
        <v>3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36">
        <v>42644</v>
      </c>
      <c r="J8" s="13" t="s">
        <v>31</v>
      </c>
      <c r="K8" s="37" t="s">
        <v>32</v>
      </c>
      <c r="L8" s="38">
        <v>15036209329</v>
      </c>
    </row>
    <row r="9" s="16" customFormat="1" customHeight="1" spans="1:12">
      <c r="A9" s="13">
        <f>SUBTOTAL(103,B$4:$B9)</f>
        <v>4</v>
      </c>
      <c r="B9" s="13" t="s">
        <v>13</v>
      </c>
      <c r="C9" s="13" t="s">
        <v>28</v>
      </c>
      <c r="D9" s="13" t="s">
        <v>33</v>
      </c>
      <c r="E9" s="59" t="s">
        <v>34</v>
      </c>
      <c r="F9" s="13" t="s">
        <v>35</v>
      </c>
      <c r="G9" s="13">
        <v>3</v>
      </c>
      <c r="H9" s="13">
        <f>335*G9</f>
        <v>1005</v>
      </c>
      <c r="I9" s="39">
        <v>43009</v>
      </c>
      <c r="J9" s="41"/>
      <c r="K9" s="37" t="s">
        <v>36</v>
      </c>
      <c r="L9" s="38">
        <v>15224889971</v>
      </c>
    </row>
    <row r="10" s="17" customFormat="1" customHeight="1" spans="1:12">
      <c r="A10" s="25"/>
      <c r="B10" s="26"/>
      <c r="C10" s="26"/>
      <c r="D10" s="13" t="s">
        <v>37</v>
      </c>
      <c r="E10" s="61" t="s">
        <v>38</v>
      </c>
      <c r="F10" s="26"/>
      <c r="G10" s="13"/>
      <c r="H10" s="13"/>
      <c r="I10" s="26"/>
      <c r="J10" s="41"/>
      <c r="K10" s="40"/>
      <c r="L10" s="42"/>
    </row>
    <row r="11" s="17" customFormat="1" customHeight="1" spans="1:12">
      <c r="A11" s="25"/>
      <c r="B11" s="26"/>
      <c r="C11" s="26"/>
      <c r="D11" s="13" t="s">
        <v>39</v>
      </c>
      <c r="E11" s="61" t="s">
        <v>40</v>
      </c>
      <c r="F11" s="26"/>
      <c r="G11" s="13"/>
      <c r="H11" s="13"/>
      <c r="I11" s="26"/>
      <c r="J11" s="41"/>
      <c r="K11" s="40"/>
      <c r="L11" s="42"/>
    </row>
    <row r="12" s="16" customFormat="1" customHeight="1" spans="1:12">
      <c r="A12" s="13">
        <f>SUBTOTAL(103,B$4:$B12)</f>
        <v>5</v>
      </c>
      <c r="B12" s="13" t="s">
        <v>13</v>
      </c>
      <c r="C12" s="13" t="s">
        <v>41</v>
      </c>
      <c r="D12" s="13" t="s">
        <v>42</v>
      </c>
      <c r="E12" s="59" t="s">
        <v>43</v>
      </c>
      <c r="F12" s="13" t="s">
        <v>17</v>
      </c>
      <c r="G12" s="13">
        <v>1</v>
      </c>
      <c r="H12" s="13">
        <f>G12*200</f>
        <v>200</v>
      </c>
      <c r="I12" s="39">
        <v>43466</v>
      </c>
      <c r="J12" s="43" t="s">
        <v>44</v>
      </c>
      <c r="K12" s="37" t="s">
        <v>45</v>
      </c>
      <c r="L12" s="38"/>
    </row>
    <row r="13" s="16" customFormat="1" customHeight="1" spans="1:12">
      <c r="A13" s="13">
        <f>SUBTOTAL(103,B$4:$B13)</f>
        <v>6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36">
        <v>42644</v>
      </c>
      <c r="J13" s="41" t="s">
        <v>48</v>
      </c>
      <c r="K13" s="37" t="s">
        <v>49</v>
      </c>
      <c r="L13" s="38" t="s">
        <v>50</v>
      </c>
    </row>
    <row r="14" s="16" customFormat="1" customHeight="1" spans="1:12">
      <c r="A14" s="13">
        <f>SUBTOTAL(103,B$4:$B14)</f>
        <v>7</v>
      </c>
      <c r="B14" s="13" t="s">
        <v>13</v>
      </c>
      <c r="C14" s="13" t="s">
        <v>51</v>
      </c>
      <c r="D14" s="13" t="s">
        <v>52</v>
      </c>
      <c r="E14" s="27" t="s">
        <v>53</v>
      </c>
      <c r="F14" s="13" t="s">
        <v>17</v>
      </c>
      <c r="G14" s="13">
        <v>3</v>
      </c>
      <c r="H14" s="13">
        <f>200*G14</f>
        <v>600</v>
      </c>
      <c r="I14" s="39">
        <v>43282</v>
      </c>
      <c r="J14" s="41" t="s">
        <v>54</v>
      </c>
      <c r="K14" s="37" t="s">
        <v>55</v>
      </c>
      <c r="L14" s="38">
        <v>15514150430</v>
      </c>
    </row>
    <row r="15" s="17" customFormat="1" customHeight="1" spans="1:12">
      <c r="A15" s="25"/>
      <c r="B15" s="26"/>
      <c r="C15" s="26"/>
      <c r="D15" s="13" t="s">
        <v>56</v>
      </c>
      <c r="E15" s="28" t="s">
        <v>57</v>
      </c>
      <c r="F15" s="26"/>
      <c r="G15" s="13"/>
      <c r="H15" s="13"/>
      <c r="I15" s="26"/>
      <c r="J15" s="41"/>
      <c r="K15" s="40"/>
      <c r="L15" s="42"/>
    </row>
    <row r="16" s="17" customFormat="1" ht="15" spans="1:12">
      <c r="A16" s="25"/>
      <c r="B16" s="26"/>
      <c r="C16" s="26"/>
      <c r="D16" s="13" t="s">
        <v>58</v>
      </c>
      <c r="E16" s="28" t="s">
        <v>59</v>
      </c>
      <c r="F16" s="26"/>
      <c r="G16" s="13"/>
      <c r="H16" s="13"/>
      <c r="I16" s="26"/>
      <c r="J16" s="41"/>
      <c r="K16" s="40"/>
      <c r="L16" s="42"/>
    </row>
    <row r="17" s="16" customFormat="1" customHeight="1" spans="1:12">
      <c r="A17" s="13">
        <f>SUBTOTAL(103,B$4:$B17)</f>
        <v>8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39">
        <v>42917</v>
      </c>
      <c r="J17" s="41" t="s">
        <v>31</v>
      </c>
      <c r="K17" s="37" t="s">
        <v>62</v>
      </c>
      <c r="L17" s="44">
        <v>15138603862</v>
      </c>
    </row>
    <row r="18" s="17" customFormat="1" ht="15" spans="1:12">
      <c r="A18" s="25"/>
      <c r="B18" s="26"/>
      <c r="C18" s="26"/>
      <c r="D18" s="13" t="s">
        <v>63</v>
      </c>
      <c r="E18" s="27" t="s">
        <v>64</v>
      </c>
      <c r="F18" s="26"/>
      <c r="G18" s="13"/>
      <c r="H18" s="13"/>
      <c r="I18" s="26"/>
      <c r="J18" s="41"/>
      <c r="K18" s="40"/>
      <c r="L18" s="45" t="s">
        <v>65</v>
      </c>
    </row>
    <row r="19" s="16" customFormat="1" customHeight="1" spans="1:12">
      <c r="A19" s="13">
        <f>SUBTOTAL(103,B$4:$B19)</f>
        <v>9</v>
      </c>
      <c r="B19" s="13" t="s">
        <v>13</v>
      </c>
      <c r="C19" s="13" t="s">
        <v>66</v>
      </c>
      <c r="D19" s="13" t="s">
        <v>67</v>
      </c>
      <c r="E19" s="59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39">
        <v>43466</v>
      </c>
      <c r="J19" s="41" t="s">
        <v>69</v>
      </c>
      <c r="K19" s="37" t="s">
        <v>70</v>
      </c>
      <c r="L19" s="38"/>
    </row>
    <row r="20" s="16" customFormat="1" customHeight="1" spans="1:12">
      <c r="A20" s="13"/>
      <c r="B20" s="13"/>
      <c r="C20" s="13"/>
      <c r="D20" s="13" t="s">
        <v>71</v>
      </c>
      <c r="E20" s="59" t="s">
        <v>72</v>
      </c>
      <c r="F20" s="13"/>
      <c r="G20" s="13"/>
      <c r="H20" s="13"/>
      <c r="I20" s="39"/>
      <c r="J20" s="41" t="s">
        <v>73</v>
      </c>
      <c r="K20" s="40"/>
      <c r="L20" s="38"/>
    </row>
    <row r="21" s="16" customFormat="1" customHeight="1" spans="1:12">
      <c r="A21" s="13">
        <f>SUBTOTAL(103,B$4:$B21)</f>
        <v>10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39">
        <v>43466</v>
      </c>
      <c r="J21" s="41" t="s">
        <v>76</v>
      </c>
      <c r="K21" s="37" t="s">
        <v>77</v>
      </c>
      <c r="L21" s="38"/>
    </row>
    <row r="22" s="16" customFormat="1" customHeight="1" spans="1:12">
      <c r="A22" s="13">
        <f>SUBTOTAL(103,B$4:$B22)</f>
        <v>11</v>
      </c>
      <c r="B22" s="13" t="s">
        <v>13</v>
      </c>
      <c r="C22" s="13" t="s">
        <v>78</v>
      </c>
      <c r="D22" s="13" t="s">
        <v>79</v>
      </c>
      <c r="E22" s="27" t="s">
        <v>80</v>
      </c>
      <c r="F22" s="13" t="s">
        <v>35</v>
      </c>
      <c r="G22" s="13">
        <v>1</v>
      </c>
      <c r="H22" s="13">
        <f>335*G22</f>
        <v>335</v>
      </c>
      <c r="I22" s="39">
        <v>43282</v>
      </c>
      <c r="J22" s="41" t="s">
        <v>54</v>
      </c>
      <c r="K22" s="37" t="s">
        <v>81</v>
      </c>
      <c r="L22" s="38">
        <v>18211819541</v>
      </c>
    </row>
    <row r="23" s="16" customFormat="1" customHeight="1" spans="1:12">
      <c r="A23" s="13">
        <f>SUBTOTAL(103,B$4:$B23)</f>
        <v>12</v>
      </c>
      <c r="B23" s="13" t="s">
        <v>13</v>
      </c>
      <c r="C23" s="13" t="s">
        <v>78</v>
      </c>
      <c r="D23" s="13" t="s">
        <v>82</v>
      </c>
      <c r="E23" s="59" t="s">
        <v>83</v>
      </c>
      <c r="F23" s="13" t="s">
        <v>35</v>
      </c>
      <c r="G23" s="13">
        <v>1</v>
      </c>
      <c r="H23" s="13">
        <f>335*G23</f>
        <v>335</v>
      </c>
      <c r="I23" s="39">
        <v>43647</v>
      </c>
      <c r="J23" s="41" t="s">
        <v>84</v>
      </c>
      <c r="K23" s="37" t="s">
        <v>85</v>
      </c>
      <c r="L23" s="38">
        <v>15738077093</v>
      </c>
    </row>
    <row r="24" s="16" customFormat="1" customHeight="1" spans="1:12">
      <c r="A24" s="13">
        <f>SUBTOTAL(103,B$4:$B24)</f>
        <v>13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39">
        <v>42917</v>
      </c>
      <c r="J24" s="41"/>
      <c r="K24" s="37" t="s">
        <v>88</v>
      </c>
      <c r="L24" s="38">
        <v>15037792900</v>
      </c>
    </row>
    <row r="25" s="17" customFormat="1" customHeight="1" spans="1:12">
      <c r="A25" s="25"/>
      <c r="B25" s="26"/>
      <c r="C25" s="26"/>
      <c r="D25" s="13" t="s">
        <v>89</v>
      </c>
      <c r="E25" s="27" t="s">
        <v>90</v>
      </c>
      <c r="F25" s="26"/>
      <c r="G25" s="13"/>
      <c r="H25" s="13"/>
      <c r="I25" s="26"/>
      <c r="J25" s="41" t="s">
        <v>25</v>
      </c>
      <c r="K25" s="40"/>
      <c r="L25" s="42"/>
    </row>
    <row r="26" s="17" customFormat="1" ht="15" spans="1:12">
      <c r="A26" s="25"/>
      <c r="B26" s="26"/>
      <c r="C26" s="26"/>
      <c r="D26" s="13" t="s">
        <v>91</v>
      </c>
      <c r="E26" s="27" t="s">
        <v>92</v>
      </c>
      <c r="F26" s="26"/>
      <c r="G26" s="13"/>
      <c r="H26" s="13"/>
      <c r="I26" s="26"/>
      <c r="J26" s="41"/>
      <c r="K26" s="40"/>
      <c r="L26" s="42"/>
    </row>
    <row r="27" s="16" customFormat="1" customHeight="1" spans="1:12">
      <c r="A27" s="13">
        <f>SUBTOTAL(103,B$4:$B27)</f>
        <v>14</v>
      </c>
      <c r="B27" s="13" t="s">
        <v>13</v>
      </c>
      <c r="C27" s="13" t="s">
        <v>93</v>
      </c>
      <c r="D27" s="13" t="s">
        <v>94</v>
      </c>
      <c r="E27" s="27" t="s">
        <v>95</v>
      </c>
      <c r="F27" s="13" t="s">
        <v>17</v>
      </c>
      <c r="G27" s="13">
        <v>2</v>
      </c>
      <c r="H27" s="13">
        <f>200*G27</f>
        <v>400</v>
      </c>
      <c r="I27" s="39">
        <v>43282</v>
      </c>
      <c r="J27" s="41" t="s">
        <v>96</v>
      </c>
      <c r="K27" s="37" t="s">
        <v>97</v>
      </c>
      <c r="L27" s="38">
        <v>15993149271</v>
      </c>
    </row>
    <row r="28" s="17" customFormat="1" customHeight="1" spans="1:12">
      <c r="A28" s="25"/>
      <c r="B28" s="26"/>
      <c r="C28" s="26"/>
      <c r="D28" s="13" t="s">
        <v>98</v>
      </c>
      <c r="E28" s="28" t="s">
        <v>99</v>
      </c>
      <c r="F28" s="26"/>
      <c r="G28" s="13"/>
      <c r="H28" s="13"/>
      <c r="I28" s="26"/>
      <c r="J28" s="41"/>
      <c r="K28" s="40"/>
      <c r="L28" s="42"/>
    </row>
    <row r="29" s="16" customFormat="1" ht="15" spans="1:12">
      <c r="A29" s="13">
        <f>SUBTOTAL(103,B$4:$B29)</f>
        <v>15</v>
      </c>
      <c r="B29" s="13" t="s">
        <v>13</v>
      </c>
      <c r="C29" s="13" t="s">
        <v>100</v>
      </c>
      <c r="D29" s="13" t="s">
        <v>101</v>
      </c>
      <c r="E29" s="27" t="s">
        <v>102</v>
      </c>
      <c r="F29" s="13" t="s">
        <v>35</v>
      </c>
      <c r="G29" s="13">
        <v>1</v>
      </c>
      <c r="H29" s="13">
        <f>335*G29</f>
        <v>335</v>
      </c>
      <c r="I29" s="39">
        <v>43282</v>
      </c>
      <c r="J29" s="41" t="s">
        <v>103</v>
      </c>
      <c r="K29" s="37" t="s">
        <v>104</v>
      </c>
      <c r="L29" s="38">
        <v>15839942760</v>
      </c>
    </row>
    <row r="30" s="16" customFormat="1" customHeight="1" spans="1:12">
      <c r="A30" s="13">
        <f>SUBTOTAL(103,B$4:$B30)</f>
        <v>16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36">
        <v>42644</v>
      </c>
      <c r="J30" s="41" t="s">
        <v>107</v>
      </c>
      <c r="K30" s="37" t="s">
        <v>108</v>
      </c>
      <c r="L30" s="38" t="s">
        <v>109</v>
      </c>
    </row>
    <row r="31" s="17" customFormat="1" customHeight="1" spans="1:12">
      <c r="A31" s="25"/>
      <c r="B31" s="26"/>
      <c r="C31" s="26"/>
      <c r="D31" s="13" t="s">
        <v>110</v>
      </c>
      <c r="E31" s="27" t="s">
        <v>111</v>
      </c>
      <c r="F31" s="26"/>
      <c r="G31" s="13"/>
      <c r="H31" s="13"/>
      <c r="I31" s="32"/>
      <c r="J31" s="41" t="s">
        <v>112</v>
      </c>
      <c r="K31" s="40"/>
      <c r="L31" s="42"/>
    </row>
    <row r="32" s="16" customFormat="1" customHeight="1" spans="1:12">
      <c r="A32" s="13">
        <f>SUBTOTAL(103,B$4:$B32)</f>
        <v>17</v>
      </c>
      <c r="B32" s="13" t="s">
        <v>13</v>
      </c>
      <c r="C32" s="13" t="s">
        <v>113</v>
      </c>
      <c r="D32" s="13" t="s">
        <v>114</v>
      </c>
      <c r="E32" s="27" t="s">
        <v>115</v>
      </c>
      <c r="F32" s="13" t="s">
        <v>17</v>
      </c>
      <c r="G32" s="13">
        <v>3</v>
      </c>
      <c r="H32" s="13">
        <f>200*G32</f>
        <v>600</v>
      </c>
      <c r="I32" s="39">
        <v>43282</v>
      </c>
      <c r="J32" s="41"/>
      <c r="K32" s="37" t="s">
        <v>116</v>
      </c>
      <c r="L32" s="38">
        <v>18739003937</v>
      </c>
    </row>
    <row r="33" s="17" customFormat="1" customHeight="1" spans="1:12">
      <c r="A33" s="25"/>
      <c r="B33" s="26"/>
      <c r="C33" s="26"/>
      <c r="D33" s="13" t="s">
        <v>117</v>
      </c>
      <c r="E33" s="28" t="s">
        <v>118</v>
      </c>
      <c r="F33" s="26"/>
      <c r="G33" s="13"/>
      <c r="H33" s="13"/>
      <c r="I33" s="26"/>
      <c r="J33" s="41"/>
      <c r="K33" s="40"/>
      <c r="L33" s="42"/>
    </row>
    <row r="34" s="17" customFormat="1" customHeight="1" spans="1:12">
      <c r="A34" s="25"/>
      <c r="B34" s="26"/>
      <c r="C34" s="26"/>
      <c r="D34" s="13" t="s">
        <v>119</v>
      </c>
      <c r="E34" s="28" t="s">
        <v>120</v>
      </c>
      <c r="F34" s="26"/>
      <c r="G34" s="13"/>
      <c r="H34" s="13"/>
      <c r="I34" s="26"/>
      <c r="J34" s="41"/>
      <c r="K34" s="40"/>
      <c r="L34" s="42"/>
    </row>
    <row r="35" s="16" customFormat="1" customHeight="1" spans="1:12">
      <c r="A35" s="13">
        <f>SUBTOTAL(103,B$4:$B35)</f>
        <v>18</v>
      </c>
      <c r="B35" s="13" t="s">
        <v>13</v>
      </c>
      <c r="C35" s="13" t="s">
        <v>121</v>
      </c>
      <c r="D35" s="13" t="s">
        <v>122</v>
      </c>
      <c r="E35" s="27" t="s">
        <v>123</v>
      </c>
      <c r="F35" s="13" t="s">
        <v>17</v>
      </c>
      <c r="G35" s="13">
        <v>3</v>
      </c>
      <c r="H35" s="13">
        <f>G35*200</f>
        <v>600</v>
      </c>
      <c r="I35" s="39">
        <v>43282</v>
      </c>
      <c r="J35" s="41" t="s">
        <v>96</v>
      </c>
      <c r="K35" s="37" t="s">
        <v>124</v>
      </c>
      <c r="L35" s="38">
        <v>13262057673</v>
      </c>
    </row>
    <row r="36" s="16" customFormat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39"/>
      <c r="J36" s="41"/>
      <c r="K36" s="40"/>
      <c r="L36" s="38"/>
    </row>
    <row r="37" s="17" customFormat="1" customHeight="1" spans="1:12">
      <c r="A37" s="25"/>
      <c r="B37" s="26"/>
      <c r="C37" s="26"/>
      <c r="D37" s="13" t="s">
        <v>127</v>
      </c>
      <c r="E37" s="27" t="s">
        <v>128</v>
      </c>
      <c r="F37" s="26"/>
      <c r="G37" s="13"/>
      <c r="H37" s="13"/>
      <c r="I37" s="26"/>
      <c r="J37" s="41"/>
      <c r="K37" s="40"/>
      <c r="L37" s="42"/>
    </row>
    <row r="38" s="16" customFormat="1" customHeight="1" spans="1:14">
      <c r="A38" s="13">
        <f>SUBTOTAL(103,B$4:$B38)</f>
        <v>19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39">
        <v>42917</v>
      </c>
      <c r="J38" s="41"/>
      <c r="K38" s="37" t="s">
        <v>132</v>
      </c>
      <c r="L38" s="38" t="s">
        <v>133</v>
      </c>
      <c r="N38" s="17"/>
    </row>
    <row r="39" s="17" customFormat="1" customHeight="1" spans="1:12">
      <c r="A39" s="25"/>
      <c r="B39" s="26"/>
      <c r="C39" s="26"/>
      <c r="D39" s="13" t="s">
        <v>134</v>
      </c>
      <c r="E39" s="27" t="s">
        <v>135</v>
      </c>
      <c r="F39" s="26"/>
      <c r="G39" s="13"/>
      <c r="H39" s="13"/>
      <c r="I39" s="26"/>
      <c r="J39" s="41"/>
      <c r="K39" s="40"/>
      <c r="L39" s="42"/>
    </row>
    <row r="40" s="17" customFormat="1" customHeight="1" spans="1:12">
      <c r="A40" s="25"/>
      <c r="B40" s="26"/>
      <c r="C40" s="26"/>
      <c r="D40" s="13" t="s">
        <v>136</v>
      </c>
      <c r="E40" s="27" t="s">
        <v>137</v>
      </c>
      <c r="F40" s="26"/>
      <c r="G40" s="13"/>
      <c r="H40" s="13"/>
      <c r="I40" s="26"/>
      <c r="J40" s="41"/>
      <c r="K40" s="40"/>
      <c r="L40" s="42"/>
    </row>
    <row r="41" s="16" customFormat="1" customHeight="1" spans="1:12">
      <c r="A41" s="13">
        <f>SUBTOTAL(103,B$4:$B41)</f>
        <v>20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39">
        <v>42917</v>
      </c>
      <c r="J41" s="41" t="s">
        <v>76</v>
      </c>
      <c r="K41" s="37" t="s">
        <v>140</v>
      </c>
      <c r="L41" s="38" t="s">
        <v>141</v>
      </c>
    </row>
    <row r="42" s="17" customFormat="1" customHeight="1" spans="1:12">
      <c r="A42" s="25"/>
      <c r="B42" s="26"/>
      <c r="C42" s="26"/>
      <c r="D42" s="13" t="s">
        <v>142</v>
      </c>
      <c r="E42" s="27" t="s">
        <v>143</v>
      </c>
      <c r="F42" s="26"/>
      <c r="G42" s="13"/>
      <c r="H42" s="13"/>
      <c r="I42" s="26"/>
      <c r="J42" s="41"/>
      <c r="K42" s="40"/>
      <c r="L42" s="42"/>
    </row>
    <row r="43" s="16" customFormat="1" customHeight="1" spans="1:12">
      <c r="A43" s="13">
        <f>SUBTOTAL(103,B$4:$B43)</f>
        <v>21</v>
      </c>
      <c r="B43" s="13" t="s">
        <v>13</v>
      </c>
      <c r="C43" s="13" t="s">
        <v>144</v>
      </c>
      <c r="D43" s="13" t="s">
        <v>145</v>
      </c>
      <c r="E43" s="59" t="s">
        <v>146</v>
      </c>
      <c r="F43" s="13" t="s">
        <v>17</v>
      </c>
      <c r="G43" s="13">
        <v>1</v>
      </c>
      <c r="H43" s="13">
        <f>G43*200</f>
        <v>200</v>
      </c>
      <c r="I43" s="39">
        <v>42917</v>
      </c>
      <c r="J43" s="41" t="s">
        <v>147</v>
      </c>
      <c r="K43" s="37" t="s">
        <v>148</v>
      </c>
      <c r="L43" s="38" t="s">
        <v>149</v>
      </c>
    </row>
    <row r="44" s="16" customFormat="1" customHeight="1" spans="1:12">
      <c r="A44" s="13">
        <f>SUBTOTAL(103,B$4:$B44)</f>
        <v>22</v>
      </c>
      <c r="B44" s="13" t="s">
        <v>13</v>
      </c>
      <c r="C44" s="13" t="s">
        <v>144</v>
      </c>
      <c r="D44" s="13" t="s">
        <v>150</v>
      </c>
      <c r="E44" s="59" t="s">
        <v>151</v>
      </c>
      <c r="F44" s="13" t="s">
        <v>17</v>
      </c>
      <c r="G44" s="13">
        <v>4</v>
      </c>
      <c r="H44" s="13">
        <f>200*G44</f>
        <v>800</v>
      </c>
      <c r="I44" s="39">
        <v>43191</v>
      </c>
      <c r="J44" s="41"/>
      <c r="K44" s="37" t="s">
        <v>152</v>
      </c>
      <c r="L44" s="38">
        <v>15138402515</v>
      </c>
    </row>
    <row r="45" s="17" customFormat="1" customHeight="1" spans="1:12">
      <c r="A45" s="25"/>
      <c r="B45" s="29"/>
      <c r="C45" s="26"/>
      <c r="D45" s="26" t="s">
        <v>153</v>
      </c>
      <c r="E45" s="59" t="s">
        <v>154</v>
      </c>
      <c r="F45" s="26"/>
      <c r="G45" s="13"/>
      <c r="H45" s="13" t="s">
        <v>155</v>
      </c>
      <c r="I45" s="46"/>
      <c r="J45" s="41" t="s">
        <v>156</v>
      </c>
      <c r="K45" s="40"/>
      <c r="L45" s="42"/>
    </row>
    <row r="46" s="17" customFormat="1" customHeight="1" spans="1:12">
      <c r="A46" s="25"/>
      <c r="B46" s="29"/>
      <c r="C46" s="26"/>
      <c r="D46" s="26" t="s">
        <v>157</v>
      </c>
      <c r="E46" s="13" t="s">
        <v>158</v>
      </c>
      <c r="F46" s="26"/>
      <c r="G46" s="13"/>
      <c r="H46" s="13"/>
      <c r="I46" s="46"/>
      <c r="J46" s="41"/>
      <c r="K46" s="40"/>
      <c r="L46" s="42"/>
    </row>
    <row r="47" s="17" customFormat="1" customHeight="1" spans="1:12">
      <c r="A47" s="25"/>
      <c r="B47" s="29"/>
      <c r="C47" s="26"/>
      <c r="D47" s="13" t="s">
        <v>159</v>
      </c>
      <c r="E47" s="59" t="s">
        <v>160</v>
      </c>
      <c r="F47" s="26"/>
      <c r="G47" s="13"/>
      <c r="H47" s="13"/>
      <c r="I47" s="46"/>
      <c r="J47" s="41"/>
      <c r="K47" s="40"/>
      <c r="L47" s="42"/>
    </row>
    <row r="48" s="16" customFormat="1" customHeight="1" spans="1:12">
      <c r="A48" s="13">
        <f>SUBTOTAL(103,B$4:$B48)</f>
        <v>23</v>
      </c>
      <c r="B48" s="13" t="s">
        <v>13</v>
      </c>
      <c r="C48" s="13" t="s">
        <v>161</v>
      </c>
      <c r="D48" s="13" t="s">
        <v>162</v>
      </c>
      <c r="E48" s="27" t="s">
        <v>163</v>
      </c>
      <c r="F48" s="13" t="s">
        <v>17</v>
      </c>
      <c r="G48" s="13">
        <v>4</v>
      </c>
      <c r="H48" s="13">
        <f>G48*200</f>
        <v>800</v>
      </c>
      <c r="I48" s="39">
        <v>42917</v>
      </c>
      <c r="J48" s="41" t="s">
        <v>164</v>
      </c>
      <c r="K48" s="47" t="s">
        <v>165</v>
      </c>
      <c r="L48" s="38" t="s">
        <v>166</v>
      </c>
    </row>
    <row r="49" s="17" customFormat="1" customHeight="1" spans="1:12">
      <c r="A49" s="25"/>
      <c r="B49" s="26"/>
      <c r="C49" s="26"/>
      <c r="D49" s="13" t="s">
        <v>167</v>
      </c>
      <c r="E49" s="27" t="s">
        <v>168</v>
      </c>
      <c r="F49" s="26"/>
      <c r="G49" s="13"/>
      <c r="H49" s="13"/>
      <c r="I49" s="26"/>
      <c r="J49" s="41"/>
      <c r="K49" s="40"/>
      <c r="L49" s="42"/>
    </row>
    <row r="50" s="17" customFormat="1" customHeight="1" spans="1:12">
      <c r="A50" s="25"/>
      <c r="B50" s="26"/>
      <c r="C50" s="26"/>
      <c r="D50" s="13" t="s">
        <v>169</v>
      </c>
      <c r="E50" s="27" t="s">
        <v>170</v>
      </c>
      <c r="F50" s="26"/>
      <c r="G50" s="13"/>
      <c r="H50" s="13"/>
      <c r="I50" s="26"/>
      <c r="J50" s="41"/>
      <c r="K50" s="40"/>
      <c r="L50" s="42"/>
    </row>
    <row r="51" s="17" customFormat="1" customHeight="1" spans="1:12">
      <c r="A51" s="25"/>
      <c r="B51" s="26"/>
      <c r="C51" s="26"/>
      <c r="D51" s="13" t="s">
        <v>171</v>
      </c>
      <c r="E51" s="27" t="s">
        <v>172</v>
      </c>
      <c r="F51" s="26"/>
      <c r="G51" s="13"/>
      <c r="H51" s="13"/>
      <c r="I51" s="26"/>
      <c r="J51" s="48" t="s">
        <v>173</v>
      </c>
      <c r="K51" s="40"/>
      <c r="L51" s="42"/>
    </row>
    <row r="52" s="16" customFormat="1" customHeight="1" spans="1:12">
      <c r="A52" s="13">
        <f>SUBTOTAL(103,B$4:$B52)</f>
        <v>24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39">
        <v>42917</v>
      </c>
      <c r="J52" s="41" t="s">
        <v>177</v>
      </c>
      <c r="K52" s="37" t="s">
        <v>178</v>
      </c>
      <c r="L52" s="38" t="s">
        <v>179</v>
      </c>
    </row>
    <row r="53" s="17" customFormat="1" customHeight="1" spans="1:12">
      <c r="A53" s="25"/>
      <c r="B53" s="26"/>
      <c r="C53" s="26"/>
      <c r="D53" s="13" t="s">
        <v>180</v>
      </c>
      <c r="E53" s="27" t="s">
        <v>181</v>
      </c>
      <c r="F53" s="26"/>
      <c r="G53" s="13"/>
      <c r="H53" s="13"/>
      <c r="I53" s="26"/>
      <c r="J53" s="41"/>
      <c r="K53" s="40"/>
      <c r="L53" s="42"/>
    </row>
    <row r="54" s="16" customFormat="1" customHeight="1" spans="1:12">
      <c r="A54" s="13">
        <f>SUBTOTAL(103,B$4:$B54)</f>
        <v>25</v>
      </c>
      <c r="B54" s="13" t="s">
        <v>13</v>
      </c>
      <c r="C54" s="13" t="s">
        <v>174</v>
      </c>
      <c r="D54" s="13" t="s">
        <v>182</v>
      </c>
      <c r="E54" s="13" t="s">
        <v>183</v>
      </c>
      <c r="F54" s="30" t="s">
        <v>17</v>
      </c>
      <c r="G54" s="13">
        <v>1</v>
      </c>
      <c r="H54" s="13">
        <f t="shared" si="1"/>
        <v>200</v>
      </c>
      <c r="I54" s="36">
        <v>42644</v>
      </c>
      <c r="J54" s="41" t="s">
        <v>184</v>
      </c>
      <c r="K54" s="37" t="s">
        <v>185</v>
      </c>
      <c r="L54" s="38">
        <v>15037752744</v>
      </c>
    </row>
    <row r="55" s="16" customFormat="1" customHeight="1" spans="1:12">
      <c r="A55" s="13">
        <f>SUBTOTAL(103,B$4:$B55)</f>
        <v>26</v>
      </c>
      <c r="B55" s="13" t="s">
        <v>13</v>
      </c>
      <c r="C55" s="13" t="s">
        <v>174</v>
      </c>
      <c r="D55" s="13" t="s">
        <v>186</v>
      </c>
      <c r="E55" s="13" t="s">
        <v>187</v>
      </c>
      <c r="F55" s="30" t="s">
        <v>17</v>
      </c>
      <c r="G55" s="13">
        <v>2</v>
      </c>
      <c r="H55" s="13">
        <f t="shared" si="1"/>
        <v>400</v>
      </c>
      <c r="I55" s="36">
        <v>42644</v>
      </c>
      <c r="J55" s="41"/>
      <c r="K55" s="37" t="s">
        <v>188</v>
      </c>
      <c r="L55" s="38">
        <v>15083402633</v>
      </c>
    </row>
    <row r="56" s="17" customFormat="1" customHeight="1" spans="1:12">
      <c r="A56" s="25"/>
      <c r="B56" s="26"/>
      <c r="C56" s="26"/>
      <c r="D56" s="13" t="s">
        <v>189</v>
      </c>
      <c r="E56" s="31" t="s">
        <v>190</v>
      </c>
      <c r="F56" s="32"/>
      <c r="G56" s="13"/>
      <c r="H56" s="13"/>
      <c r="I56" s="32"/>
      <c r="J56" s="26" t="s">
        <v>76</v>
      </c>
      <c r="K56" s="40"/>
      <c r="L56" s="42"/>
    </row>
    <row r="57" s="16" customFormat="1" customHeight="1" spans="1:12">
      <c r="A57" s="13">
        <f>SUBTOTAL(103,B$4:$B57)</f>
        <v>27</v>
      </c>
      <c r="B57" s="13" t="s">
        <v>13</v>
      </c>
      <c r="C57" s="13" t="s">
        <v>191</v>
      </c>
      <c r="D57" s="13" t="s">
        <v>192</v>
      </c>
      <c r="E57" s="62" t="s">
        <v>193</v>
      </c>
      <c r="F57" s="13" t="s">
        <v>17</v>
      </c>
      <c r="G57" s="13">
        <v>1</v>
      </c>
      <c r="H57" s="13">
        <f>G57*200</f>
        <v>200</v>
      </c>
      <c r="I57" s="39">
        <v>43647</v>
      </c>
      <c r="J57" s="26"/>
      <c r="K57" s="37" t="s">
        <v>194</v>
      </c>
      <c r="L57" s="38">
        <v>13683980127</v>
      </c>
    </row>
    <row r="58" s="16" customFormat="1" customHeight="1" spans="1:12">
      <c r="A58" s="13">
        <f>SUBTOTAL(103,B$4:$B58)</f>
        <v>28</v>
      </c>
      <c r="B58" s="13" t="s">
        <v>13</v>
      </c>
      <c r="C58" s="13" t="s">
        <v>195</v>
      </c>
      <c r="D58" s="13" t="s">
        <v>196</v>
      </c>
      <c r="E58" s="59" t="s">
        <v>197</v>
      </c>
      <c r="F58" s="13" t="s">
        <v>17</v>
      </c>
      <c r="G58" s="13">
        <v>2</v>
      </c>
      <c r="H58" s="13">
        <f>200*G58</f>
        <v>400</v>
      </c>
      <c r="I58" s="39">
        <v>42917</v>
      </c>
      <c r="J58" s="26"/>
      <c r="K58" s="37" t="s">
        <v>198</v>
      </c>
      <c r="L58" s="38">
        <v>17133770525</v>
      </c>
    </row>
    <row r="59" s="17" customFormat="1" customHeight="1" spans="1:12">
      <c r="A59" s="25"/>
      <c r="B59" s="26"/>
      <c r="C59" s="26"/>
      <c r="D59" s="13" t="s">
        <v>199</v>
      </c>
      <c r="E59" s="27" t="s">
        <v>200</v>
      </c>
      <c r="F59" s="26"/>
      <c r="G59" s="13"/>
      <c r="H59" s="13"/>
      <c r="I59" s="26"/>
      <c r="J59" s="26"/>
      <c r="K59" s="40"/>
      <c r="L59" s="42"/>
    </row>
    <row r="60" s="16" customFormat="1" customHeight="1" spans="1:12">
      <c r="A60" s="13">
        <f>SUBTOTAL(103,B$4:$B60)</f>
        <v>29</v>
      </c>
      <c r="B60" s="13" t="s">
        <v>13</v>
      </c>
      <c r="C60" s="13" t="s">
        <v>195</v>
      </c>
      <c r="D60" s="13" t="s">
        <v>201</v>
      </c>
      <c r="E60" s="59" t="s">
        <v>202</v>
      </c>
      <c r="F60" s="13" t="s">
        <v>17</v>
      </c>
      <c r="G60" s="13">
        <v>2</v>
      </c>
      <c r="H60" s="13">
        <f>200*G60</f>
        <v>400</v>
      </c>
      <c r="I60" s="39">
        <v>42917</v>
      </c>
      <c r="J60" s="26" t="s">
        <v>203</v>
      </c>
      <c r="K60" s="37" t="s">
        <v>204</v>
      </c>
      <c r="L60" s="38" t="s">
        <v>205</v>
      </c>
    </row>
    <row r="61" s="17" customFormat="1" customHeight="1" spans="1:12">
      <c r="A61" s="25"/>
      <c r="B61" s="26"/>
      <c r="C61" s="26"/>
      <c r="D61" s="26" t="s">
        <v>206</v>
      </c>
      <c r="E61" s="61" t="s">
        <v>207</v>
      </c>
      <c r="F61" s="26"/>
      <c r="G61" s="13"/>
      <c r="H61" s="13"/>
      <c r="I61" s="26"/>
      <c r="J61" s="26" t="s">
        <v>208</v>
      </c>
      <c r="K61" s="40"/>
      <c r="L61" s="42"/>
    </row>
    <row r="62" s="16" customFormat="1" customHeight="1" spans="1:12">
      <c r="A62" s="13">
        <f>SUBTOTAL(103,B$4:$B62)</f>
        <v>30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39">
        <v>42917</v>
      </c>
      <c r="J62" s="26"/>
      <c r="K62" s="37" t="s">
        <v>212</v>
      </c>
      <c r="L62" s="38" t="s">
        <v>213</v>
      </c>
    </row>
    <row r="63" s="17" customFormat="1" customHeight="1" spans="1:12">
      <c r="A63" s="25"/>
      <c r="B63" s="26"/>
      <c r="C63" s="26"/>
      <c r="D63" s="13" t="s">
        <v>214</v>
      </c>
      <c r="E63" s="27" t="s">
        <v>215</v>
      </c>
      <c r="F63" s="26"/>
      <c r="G63" s="13"/>
      <c r="H63" s="13"/>
      <c r="I63" s="26"/>
      <c r="J63" s="13" t="s">
        <v>216</v>
      </c>
      <c r="K63" s="40"/>
      <c r="L63" s="42"/>
    </row>
    <row r="64" s="17" customFormat="1" customHeight="1" spans="1:12">
      <c r="A64" s="25"/>
      <c r="B64" s="26"/>
      <c r="C64" s="26"/>
      <c r="D64" s="13" t="s">
        <v>217</v>
      </c>
      <c r="E64" s="27" t="s">
        <v>218</v>
      </c>
      <c r="F64" s="26"/>
      <c r="G64" s="13"/>
      <c r="H64" s="13"/>
      <c r="I64" s="26"/>
      <c r="J64" s="26"/>
      <c r="K64" s="40"/>
      <c r="L64" s="42"/>
    </row>
    <row r="65" s="17" customFormat="1" customHeight="1" spans="1:12">
      <c r="A65" s="25"/>
      <c r="B65" s="26"/>
      <c r="C65" s="26"/>
      <c r="D65" s="13" t="s">
        <v>219</v>
      </c>
      <c r="E65" s="27" t="s">
        <v>220</v>
      </c>
      <c r="F65" s="26"/>
      <c r="G65" s="13"/>
      <c r="H65" s="13"/>
      <c r="I65" s="26"/>
      <c r="J65" s="26"/>
      <c r="K65" s="40"/>
      <c r="L65" s="42"/>
    </row>
    <row r="66" s="16" customFormat="1" customHeight="1" spans="1:12">
      <c r="A66" s="13">
        <f>SUBTOTAL(103,B$4:$B66)</f>
        <v>31</v>
      </c>
      <c r="B66" s="13" t="s">
        <v>13</v>
      </c>
      <c r="C66" s="13" t="s">
        <v>221</v>
      </c>
      <c r="D66" s="13" t="s">
        <v>222</v>
      </c>
      <c r="E66" s="27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36">
        <v>42644</v>
      </c>
      <c r="J66" s="36" t="s">
        <v>224</v>
      </c>
      <c r="K66" s="37" t="s">
        <v>225</v>
      </c>
      <c r="L66" s="38">
        <v>18337741218</v>
      </c>
    </row>
    <row r="67" s="16" customFormat="1" customHeight="1" spans="1:12">
      <c r="A67" s="13">
        <f>SUBTOTAL(103,B$4:$B67)</f>
        <v>32</v>
      </c>
      <c r="B67" s="13" t="s">
        <v>13</v>
      </c>
      <c r="C67" s="13" t="s">
        <v>221</v>
      </c>
      <c r="D67" s="13" t="s">
        <v>226</v>
      </c>
      <c r="E67" s="59" t="s">
        <v>227</v>
      </c>
      <c r="F67" s="13" t="s">
        <v>35</v>
      </c>
      <c r="G67" s="13">
        <v>4</v>
      </c>
      <c r="H67" s="13">
        <f t="shared" si="2"/>
        <v>1340</v>
      </c>
      <c r="I67" s="39">
        <v>42917</v>
      </c>
      <c r="J67" s="13" t="s">
        <v>112</v>
      </c>
      <c r="K67" s="37" t="s">
        <v>228</v>
      </c>
      <c r="L67" s="44">
        <v>15638967294</v>
      </c>
    </row>
    <row r="68" s="17" customFormat="1" customHeight="1" spans="1:12">
      <c r="A68" s="25"/>
      <c r="B68" s="26"/>
      <c r="C68" s="26"/>
      <c r="D68" s="13" t="s">
        <v>229</v>
      </c>
      <c r="E68" s="27" t="s">
        <v>230</v>
      </c>
      <c r="F68" s="26"/>
      <c r="G68" s="13"/>
      <c r="H68" s="13"/>
      <c r="I68" s="26"/>
      <c r="J68" s="13" t="s">
        <v>107</v>
      </c>
      <c r="K68" s="40"/>
      <c r="L68" s="45" t="s">
        <v>231</v>
      </c>
    </row>
    <row r="69" s="17" customFormat="1" customHeight="1" spans="1:12">
      <c r="A69" s="25"/>
      <c r="B69" s="26"/>
      <c r="C69" s="26"/>
      <c r="D69" s="13" t="s">
        <v>232</v>
      </c>
      <c r="E69" s="27" t="s">
        <v>233</v>
      </c>
      <c r="F69" s="26"/>
      <c r="G69" s="13"/>
      <c r="H69" s="13"/>
      <c r="I69" s="26"/>
      <c r="J69" s="26"/>
      <c r="K69" s="40"/>
      <c r="L69" s="42"/>
    </row>
    <row r="70" s="17" customFormat="1" customHeight="1" spans="1:12">
      <c r="A70" s="25"/>
      <c r="B70" s="26"/>
      <c r="C70" s="26"/>
      <c r="D70" s="13" t="s">
        <v>234</v>
      </c>
      <c r="E70" s="27" t="s">
        <v>235</v>
      </c>
      <c r="F70" s="26"/>
      <c r="G70" s="13"/>
      <c r="H70" s="13"/>
      <c r="I70" s="26"/>
      <c r="J70" s="26"/>
      <c r="K70" s="40"/>
      <c r="L70" s="42"/>
    </row>
    <row r="71" s="16" customFormat="1" customHeight="1" spans="1:12">
      <c r="A71" s="13">
        <f>SUBTOTAL(103,B$4:$B71)</f>
        <v>33</v>
      </c>
      <c r="B71" s="13" t="s">
        <v>13</v>
      </c>
      <c r="C71" s="13" t="s">
        <v>236</v>
      </c>
      <c r="D71" s="13" t="s">
        <v>237</v>
      </c>
      <c r="E71" s="27" t="s">
        <v>238</v>
      </c>
      <c r="F71" s="13" t="s">
        <v>35</v>
      </c>
      <c r="G71" s="13">
        <v>2</v>
      </c>
      <c r="H71" s="13">
        <f t="shared" si="2"/>
        <v>670</v>
      </c>
      <c r="I71" s="36">
        <v>42644</v>
      </c>
      <c r="J71" s="36" t="s">
        <v>239</v>
      </c>
      <c r="K71" s="37" t="s">
        <v>240</v>
      </c>
      <c r="L71" s="38">
        <v>13525113493</v>
      </c>
    </row>
    <row r="72" s="17" customFormat="1" customHeight="1" spans="1:12">
      <c r="A72" s="25"/>
      <c r="B72" s="26"/>
      <c r="C72" s="26"/>
      <c r="D72" s="13" t="s">
        <v>241</v>
      </c>
      <c r="E72" s="27" t="s">
        <v>242</v>
      </c>
      <c r="F72" s="26"/>
      <c r="G72" s="13"/>
      <c r="H72" s="13"/>
      <c r="I72" s="32"/>
      <c r="J72" s="26"/>
      <c r="K72" s="40"/>
      <c r="L72" s="42"/>
    </row>
    <row r="73" s="16" customFormat="1" customHeight="1" spans="1:12">
      <c r="A73" s="13">
        <f>SUBTOTAL(103,B$4:$B73)</f>
        <v>34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36">
        <v>42644</v>
      </c>
      <c r="J73" s="26"/>
      <c r="K73" s="37" t="s">
        <v>246</v>
      </c>
      <c r="L73" s="38" t="s">
        <v>247</v>
      </c>
    </row>
    <row r="74" s="17" customFormat="1" customHeight="1" spans="1:12">
      <c r="A74" s="25"/>
      <c r="B74" s="26"/>
      <c r="C74" s="26"/>
      <c r="D74" s="13" t="s">
        <v>248</v>
      </c>
      <c r="E74" s="27" t="s">
        <v>249</v>
      </c>
      <c r="F74" s="26"/>
      <c r="G74" s="13"/>
      <c r="H74" s="13"/>
      <c r="I74" s="32"/>
      <c r="J74" s="26"/>
      <c r="K74" s="40"/>
      <c r="L74" s="42"/>
    </row>
    <row r="75" s="16" customFormat="1" customHeight="1" spans="1:12">
      <c r="A75" s="13">
        <f>SUBTOTAL(103,B$4:$B75)</f>
        <v>35</v>
      </c>
      <c r="B75" s="13" t="s">
        <v>13</v>
      </c>
      <c r="C75" s="13" t="s">
        <v>243</v>
      </c>
      <c r="D75" s="13" t="s">
        <v>250</v>
      </c>
      <c r="E75" s="59" t="s">
        <v>251</v>
      </c>
      <c r="F75" s="13" t="s">
        <v>35</v>
      </c>
      <c r="G75" s="13">
        <v>3</v>
      </c>
      <c r="H75" s="13">
        <f>335*G75</f>
        <v>1005</v>
      </c>
      <c r="I75" s="36">
        <v>42644</v>
      </c>
      <c r="J75" s="26"/>
      <c r="K75" s="37" t="s">
        <v>252</v>
      </c>
      <c r="L75" s="38">
        <v>18338256594</v>
      </c>
    </row>
    <row r="76" s="17" customFormat="1" customHeight="1" spans="1:12">
      <c r="A76" s="25"/>
      <c r="B76" s="26"/>
      <c r="C76" s="26"/>
      <c r="D76" s="13" t="s">
        <v>253</v>
      </c>
      <c r="E76" s="61" t="s">
        <v>254</v>
      </c>
      <c r="F76" s="26"/>
      <c r="G76" s="13"/>
      <c r="H76" s="13"/>
      <c r="I76" s="54"/>
      <c r="J76" s="26"/>
      <c r="K76" s="40"/>
      <c r="L76" s="42"/>
    </row>
    <row r="77" s="17" customFormat="1" customHeight="1" spans="1:12">
      <c r="A77" s="25"/>
      <c r="B77" s="26"/>
      <c r="C77" s="26"/>
      <c r="D77" s="13" t="s">
        <v>255</v>
      </c>
      <c r="E77" s="61" t="s">
        <v>256</v>
      </c>
      <c r="F77" s="26"/>
      <c r="G77" s="13"/>
      <c r="H77" s="13"/>
      <c r="I77" s="54"/>
      <c r="J77" s="26"/>
      <c r="K77" s="40"/>
      <c r="L77" s="42"/>
    </row>
    <row r="78" s="16" customFormat="1" customHeight="1" spans="1:12">
      <c r="A78" s="13">
        <f>SUBTOTAL(103,B$4:$B78)</f>
        <v>36</v>
      </c>
      <c r="B78" s="13" t="s">
        <v>13</v>
      </c>
      <c r="C78" s="13" t="s">
        <v>257</v>
      </c>
      <c r="D78" s="13" t="s">
        <v>258</v>
      </c>
      <c r="E78" s="27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39">
        <v>42917</v>
      </c>
      <c r="J78" s="26"/>
      <c r="K78" s="37" t="s">
        <v>260</v>
      </c>
      <c r="L78" s="38" t="s">
        <v>261</v>
      </c>
    </row>
    <row r="79" s="17" customFormat="1" customHeight="1" spans="1:12">
      <c r="A79" s="13">
        <f>SUBTOTAL(103,B$4:$B79)</f>
        <v>37</v>
      </c>
      <c r="B79" s="26" t="s">
        <v>13</v>
      </c>
      <c r="C79" s="26" t="s">
        <v>243</v>
      </c>
      <c r="D79" s="13" t="s">
        <v>262</v>
      </c>
      <c r="E79" s="59" t="s">
        <v>263</v>
      </c>
      <c r="F79" s="13" t="s">
        <v>17</v>
      </c>
      <c r="G79" s="13">
        <v>1</v>
      </c>
      <c r="H79" s="13">
        <f t="shared" si="3"/>
        <v>200</v>
      </c>
      <c r="I79" s="39">
        <v>43831</v>
      </c>
      <c r="J79" s="41" t="s">
        <v>73</v>
      </c>
      <c r="K79" s="37" t="s">
        <v>264</v>
      </c>
      <c r="L79" s="42">
        <v>18738774437</v>
      </c>
    </row>
    <row r="80" s="17" customFormat="1" customHeight="1" spans="1:12">
      <c r="A80" s="13">
        <f>SUBTOTAL(103,B$4:$B80)</f>
        <v>38</v>
      </c>
      <c r="B80" s="26" t="s">
        <v>13</v>
      </c>
      <c r="C80" s="26" t="s">
        <v>161</v>
      </c>
      <c r="D80" s="13" t="s">
        <v>265</v>
      </c>
      <c r="E80" s="59" t="s">
        <v>266</v>
      </c>
      <c r="F80" s="13" t="s">
        <v>17</v>
      </c>
      <c r="G80" s="13">
        <v>2</v>
      </c>
      <c r="H80" s="13">
        <f t="shared" si="3"/>
        <v>400</v>
      </c>
      <c r="I80" s="39">
        <v>43831</v>
      </c>
      <c r="J80" s="26" t="s">
        <v>267</v>
      </c>
      <c r="K80" s="37" t="s">
        <v>268</v>
      </c>
      <c r="L80" s="42">
        <v>13409273558</v>
      </c>
    </row>
    <row r="81" s="17" customFormat="1" customHeight="1" spans="1:12">
      <c r="A81" s="13"/>
      <c r="B81" s="26"/>
      <c r="C81" s="26"/>
      <c r="D81" s="49" t="s">
        <v>269</v>
      </c>
      <c r="E81" s="63" t="s">
        <v>270</v>
      </c>
      <c r="F81" s="13"/>
      <c r="G81" s="13"/>
      <c r="H81" s="13"/>
      <c r="I81" s="46"/>
      <c r="J81" s="26"/>
      <c r="K81" s="40"/>
      <c r="L81" s="42"/>
    </row>
    <row r="82" s="17" customFormat="1" customHeight="1" spans="1:12">
      <c r="A82" s="13">
        <f>SUBTOTAL(103,B$4:$B82)</f>
        <v>39</v>
      </c>
      <c r="B82" s="26" t="s">
        <v>13</v>
      </c>
      <c r="C82" s="26" t="s">
        <v>191</v>
      </c>
      <c r="D82" s="13" t="s">
        <v>271</v>
      </c>
      <c r="E82" s="13" t="s">
        <v>272</v>
      </c>
      <c r="F82" s="50" t="s">
        <v>17</v>
      </c>
      <c r="G82" s="13">
        <v>1</v>
      </c>
      <c r="H82" s="13">
        <f t="shared" ref="H82:H84" si="4">G82*200</f>
        <v>200</v>
      </c>
      <c r="I82" s="46">
        <v>43922</v>
      </c>
      <c r="J82" s="26" t="s">
        <v>273</v>
      </c>
      <c r="K82" s="37" t="s">
        <v>274</v>
      </c>
      <c r="L82" s="42">
        <v>15838476511</v>
      </c>
    </row>
    <row r="83" s="17" customFormat="1" customHeight="1" spans="1:12">
      <c r="A83" s="13">
        <f>SUBTOTAL(103,B$4:$B83)</f>
        <v>40</v>
      </c>
      <c r="B83" s="26" t="s">
        <v>13</v>
      </c>
      <c r="C83" s="26" t="s">
        <v>243</v>
      </c>
      <c r="D83" s="13" t="s">
        <v>275</v>
      </c>
      <c r="E83" s="59" t="s">
        <v>276</v>
      </c>
      <c r="F83" s="13" t="s">
        <v>17</v>
      </c>
      <c r="G83" s="13">
        <v>1</v>
      </c>
      <c r="H83" s="13">
        <f t="shared" si="4"/>
        <v>200</v>
      </c>
      <c r="I83" s="39">
        <v>43831</v>
      </c>
      <c r="J83" s="26" t="s">
        <v>277</v>
      </c>
      <c r="K83" s="37" t="s">
        <v>278</v>
      </c>
      <c r="L83" s="42">
        <v>15037752744</v>
      </c>
    </row>
    <row r="84" s="17" customFormat="1" customHeight="1" spans="1:12">
      <c r="A84" s="13">
        <f>SUBTOTAL(103,B$4:$B84)</f>
        <v>41</v>
      </c>
      <c r="B84" s="26" t="s">
        <v>13</v>
      </c>
      <c r="C84" s="26" t="s">
        <v>279</v>
      </c>
      <c r="D84" s="49" t="s">
        <v>280</v>
      </c>
      <c r="E84" s="63" t="s">
        <v>281</v>
      </c>
      <c r="F84" s="49" t="s">
        <v>17</v>
      </c>
      <c r="G84" s="13">
        <v>2</v>
      </c>
      <c r="H84" s="13">
        <f t="shared" si="4"/>
        <v>400</v>
      </c>
      <c r="I84" s="46">
        <v>44105</v>
      </c>
      <c r="J84" s="26"/>
      <c r="K84" s="37" t="s">
        <v>282</v>
      </c>
      <c r="L84" s="42">
        <v>18211871016</v>
      </c>
    </row>
    <row r="85" s="17" customFormat="1" customHeight="1" spans="1:12">
      <c r="A85" s="13"/>
      <c r="B85" s="26"/>
      <c r="C85" s="26"/>
      <c r="D85" s="49" t="s">
        <v>283</v>
      </c>
      <c r="E85" s="49" t="s">
        <v>284</v>
      </c>
      <c r="F85" s="49"/>
      <c r="G85" s="13"/>
      <c r="H85" s="13"/>
      <c r="I85" s="46"/>
      <c r="J85" s="26"/>
      <c r="K85" s="40"/>
      <c r="L85" s="42"/>
    </row>
    <row r="86" s="17" customFormat="1" customHeight="1" spans="1:12">
      <c r="A86" s="13">
        <f>SUBTOTAL(103,B$4:$B86)</f>
        <v>42</v>
      </c>
      <c r="B86" s="26" t="s">
        <v>13</v>
      </c>
      <c r="C86" s="26" t="s">
        <v>243</v>
      </c>
      <c r="D86" s="49" t="s">
        <v>285</v>
      </c>
      <c r="E86" s="63" t="s">
        <v>286</v>
      </c>
      <c r="F86" s="49" t="s">
        <v>17</v>
      </c>
      <c r="G86" s="13">
        <v>1</v>
      </c>
      <c r="H86" s="13">
        <f>G86*200</f>
        <v>200</v>
      </c>
      <c r="I86" s="46">
        <v>44105</v>
      </c>
      <c r="J86" s="26" t="s">
        <v>287</v>
      </c>
      <c r="K86" s="37" t="s">
        <v>288</v>
      </c>
      <c r="L86" s="42">
        <v>15838465532</v>
      </c>
    </row>
    <row r="87" s="17" customFormat="1" customHeight="1" spans="1:12">
      <c r="A87" s="13">
        <f>SUBTOTAL(103,B$4:$B87)</f>
        <v>43</v>
      </c>
      <c r="B87" s="26" t="s">
        <v>13</v>
      </c>
      <c r="C87" s="26" t="s">
        <v>161</v>
      </c>
      <c r="D87" s="49" t="s">
        <v>289</v>
      </c>
      <c r="E87" s="49" t="s">
        <v>290</v>
      </c>
      <c r="F87" s="49" t="s">
        <v>17</v>
      </c>
      <c r="G87" s="13">
        <v>1</v>
      </c>
      <c r="H87" s="13">
        <f>G87*200</f>
        <v>200</v>
      </c>
      <c r="I87" s="46">
        <v>44105</v>
      </c>
      <c r="J87" s="26" t="s">
        <v>291</v>
      </c>
      <c r="K87" s="37" t="s">
        <v>292</v>
      </c>
      <c r="L87" s="42"/>
    </row>
    <row r="88" s="17" customFormat="1" customHeight="1" spans="1:12">
      <c r="A88" s="13">
        <f>SUBTOTAL(103,B$4:$B88)</f>
        <v>44</v>
      </c>
      <c r="B88" s="26" t="s">
        <v>13</v>
      </c>
      <c r="C88" s="26" t="s">
        <v>243</v>
      </c>
      <c r="D88" s="49" t="s">
        <v>293</v>
      </c>
      <c r="E88" s="63" t="s">
        <v>294</v>
      </c>
      <c r="F88" s="49" t="s">
        <v>17</v>
      </c>
      <c r="G88" s="13">
        <v>1</v>
      </c>
      <c r="H88" s="13">
        <f>G88*200</f>
        <v>200</v>
      </c>
      <c r="I88" s="46">
        <v>44105</v>
      </c>
      <c r="J88" s="26" t="s">
        <v>295</v>
      </c>
      <c r="K88" s="37" t="s">
        <v>296</v>
      </c>
      <c r="L88" s="42">
        <v>13137781367</v>
      </c>
    </row>
    <row r="89" s="17" customFormat="1" customHeight="1" spans="1:12">
      <c r="A89" s="13">
        <f>SUBTOTAL(103,B$4:$B89)</f>
        <v>45</v>
      </c>
      <c r="B89" s="26" t="s">
        <v>13</v>
      </c>
      <c r="C89" s="26" t="s">
        <v>243</v>
      </c>
      <c r="D89" s="49" t="s">
        <v>297</v>
      </c>
      <c r="E89" s="63" t="s">
        <v>298</v>
      </c>
      <c r="F89" s="49" t="s">
        <v>17</v>
      </c>
      <c r="G89" s="13">
        <v>1</v>
      </c>
      <c r="H89" s="13">
        <f t="shared" ref="H89:H94" si="5">G89*200</f>
        <v>200</v>
      </c>
      <c r="I89" s="46">
        <v>44105</v>
      </c>
      <c r="J89" s="26" t="s">
        <v>299</v>
      </c>
      <c r="K89" s="37" t="s">
        <v>300</v>
      </c>
      <c r="L89" s="42">
        <v>18272767005</v>
      </c>
    </row>
    <row r="90" s="17" customFormat="1" customHeight="1" spans="1:12">
      <c r="A90" s="13">
        <f>SUBTOTAL(103,B$4:$B90)</f>
        <v>46</v>
      </c>
      <c r="B90" s="26" t="s">
        <v>13</v>
      </c>
      <c r="C90" s="26" t="s">
        <v>209</v>
      </c>
      <c r="D90" s="49" t="s">
        <v>301</v>
      </c>
      <c r="E90" s="63" t="s">
        <v>302</v>
      </c>
      <c r="F90" s="49" t="s">
        <v>17</v>
      </c>
      <c r="G90" s="13">
        <v>1</v>
      </c>
      <c r="H90" s="13">
        <f t="shared" si="5"/>
        <v>200</v>
      </c>
      <c r="I90" s="46">
        <v>44105</v>
      </c>
      <c r="J90" s="26" t="s">
        <v>303</v>
      </c>
      <c r="K90" s="37" t="s">
        <v>304</v>
      </c>
      <c r="L90" s="42">
        <v>15938896995</v>
      </c>
    </row>
    <row r="91" s="17" customFormat="1" customHeight="1" spans="1:12">
      <c r="A91" s="13">
        <f>SUBTOTAL(103,B$4:$B91)</f>
        <v>47</v>
      </c>
      <c r="B91" s="26" t="s">
        <v>13</v>
      </c>
      <c r="C91" s="26" t="s">
        <v>93</v>
      </c>
      <c r="D91" s="49" t="s">
        <v>305</v>
      </c>
      <c r="E91" s="63" t="s">
        <v>306</v>
      </c>
      <c r="F91" s="49" t="s">
        <v>17</v>
      </c>
      <c r="G91" s="13">
        <v>1</v>
      </c>
      <c r="H91" s="13">
        <f t="shared" si="5"/>
        <v>200</v>
      </c>
      <c r="I91" s="46">
        <v>44105</v>
      </c>
      <c r="J91" s="26" t="s">
        <v>76</v>
      </c>
      <c r="K91" s="37" t="s">
        <v>307</v>
      </c>
      <c r="L91" s="42">
        <v>15037752744</v>
      </c>
    </row>
    <row r="92" s="17" customFormat="1" customHeight="1" spans="1:12">
      <c r="A92" s="13">
        <f>SUBTOTAL(103,B$4:$B92)</f>
        <v>48</v>
      </c>
      <c r="B92" s="26" t="s">
        <v>13</v>
      </c>
      <c r="C92" s="26" t="s">
        <v>144</v>
      </c>
      <c r="D92" s="49" t="s">
        <v>308</v>
      </c>
      <c r="E92" s="63" t="s">
        <v>309</v>
      </c>
      <c r="F92" s="49" t="s">
        <v>17</v>
      </c>
      <c r="G92" s="13">
        <v>1</v>
      </c>
      <c r="H92" s="13">
        <f t="shared" si="5"/>
        <v>200</v>
      </c>
      <c r="I92" s="46">
        <v>44105</v>
      </c>
      <c r="J92" s="26"/>
      <c r="K92" s="37" t="s">
        <v>310</v>
      </c>
      <c r="L92" s="42">
        <v>15236009472</v>
      </c>
    </row>
    <row r="93" s="17" customFormat="1" customHeight="1" spans="1:12">
      <c r="A93" s="13">
        <f>SUBTOTAL(103,B$4:$B93)</f>
        <v>49</v>
      </c>
      <c r="B93" s="26" t="s">
        <v>13</v>
      </c>
      <c r="C93" s="26" t="s">
        <v>311</v>
      </c>
      <c r="D93" s="49" t="s">
        <v>312</v>
      </c>
      <c r="E93" s="63" t="s">
        <v>313</v>
      </c>
      <c r="F93" s="49" t="s">
        <v>17</v>
      </c>
      <c r="G93" s="13">
        <v>1</v>
      </c>
      <c r="H93" s="13">
        <f t="shared" si="5"/>
        <v>200</v>
      </c>
      <c r="I93" s="46">
        <v>44105</v>
      </c>
      <c r="J93" s="26"/>
      <c r="K93" s="37" t="s">
        <v>314</v>
      </c>
      <c r="L93" s="55">
        <v>18736557210</v>
      </c>
    </row>
    <row r="94" s="17" customFormat="1" customHeight="1" spans="1:12">
      <c r="A94" s="13">
        <f>SUBTOTAL(103,B$4:$B94)</f>
        <v>50</v>
      </c>
      <c r="B94" s="26" t="s">
        <v>13</v>
      </c>
      <c r="C94" s="26" t="s">
        <v>315</v>
      </c>
      <c r="D94" s="49" t="s">
        <v>316</v>
      </c>
      <c r="E94" s="63" t="s">
        <v>317</v>
      </c>
      <c r="F94" s="49" t="s">
        <v>17</v>
      </c>
      <c r="G94" s="13">
        <v>1</v>
      </c>
      <c r="H94" s="13">
        <f t="shared" si="5"/>
        <v>200</v>
      </c>
      <c r="I94" s="46">
        <v>44105</v>
      </c>
      <c r="J94" s="26" t="s">
        <v>318</v>
      </c>
      <c r="K94" s="47" t="s">
        <v>319</v>
      </c>
      <c r="L94" s="42">
        <v>15598728242</v>
      </c>
    </row>
    <row r="95" s="17" customFormat="1" customHeight="1" spans="1:12">
      <c r="A95" s="13">
        <f>SUBTOTAL(103,B$4:$B95)</f>
        <v>51</v>
      </c>
      <c r="B95" s="26" t="s">
        <v>13</v>
      </c>
      <c r="C95" s="26" t="s">
        <v>320</v>
      </c>
      <c r="D95" s="12" t="s">
        <v>321</v>
      </c>
      <c r="E95" s="51" t="s">
        <v>322</v>
      </c>
      <c r="F95" s="49" t="s">
        <v>35</v>
      </c>
      <c r="G95" s="13">
        <v>1</v>
      </c>
      <c r="H95" s="13">
        <f t="shared" ref="H95:H98" si="6">335*G95</f>
        <v>335</v>
      </c>
      <c r="I95" s="46">
        <v>44105</v>
      </c>
      <c r="J95" s="26" t="s">
        <v>323</v>
      </c>
      <c r="K95" s="37" t="s">
        <v>324</v>
      </c>
      <c r="L95" s="42">
        <v>15715868317</v>
      </c>
    </row>
    <row r="96" s="17" customFormat="1" customHeight="1" spans="1:12">
      <c r="A96" s="13">
        <f>SUBTOTAL(103,B$4:$B96)</f>
        <v>52</v>
      </c>
      <c r="B96" s="26" t="s">
        <v>13</v>
      </c>
      <c r="C96" s="26"/>
      <c r="D96" s="52" t="s">
        <v>325</v>
      </c>
      <c r="E96" s="13" t="s">
        <v>326</v>
      </c>
      <c r="F96" s="49" t="s">
        <v>35</v>
      </c>
      <c r="G96" s="13">
        <v>2</v>
      </c>
      <c r="H96" s="13">
        <f t="shared" si="6"/>
        <v>670</v>
      </c>
      <c r="I96" s="46">
        <v>44197</v>
      </c>
      <c r="J96" s="26"/>
      <c r="K96" s="37" t="s">
        <v>327</v>
      </c>
      <c r="L96" s="42"/>
    </row>
    <row r="97" s="17" customFormat="1" customHeight="1" spans="1:12">
      <c r="A97" s="13"/>
      <c r="B97" s="26"/>
      <c r="C97" s="26"/>
      <c r="D97" s="52" t="s">
        <v>328</v>
      </c>
      <c r="E97" s="13" t="s">
        <v>329</v>
      </c>
      <c r="F97" s="49"/>
      <c r="G97" s="13"/>
      <c r="H97" s="13"/>
      <c r="I97" s="46"/>
      <c r="J97" s="26"/>
      <c r="K97" s="40"/>
      <c r="L97" s="42"/>
    </row>
    <row r="98" s="17" customFormat="1" customHeight="1" spans="1:12">
      <c r="A98" s="13">
        <f>SUBTOTAL(103,B$4:$B98)</f>
        <v>53</v>
      </c>
      <c r="B98" s="26" t="s">
        <v>13</v>
      </c>
      <c r="C98" s="26"/>
      <c r="D98" s="52" t="s">
        <v>330</v>
      </c>
      <c r="E98" s="13" t="s">
        <v>331</v>
      </c>
      <c r="F98" s="49" t="s">
        <v>35</v>
      </c>
      <c r="G98" s="13">
        <v>1</v>
      </c>
      <c r="H98" s="13">
        <f t="shared" si="6"/>
        <v>335</v>
      </c>
      <c r="I98" s="46">
        <v>44197</v>
      </c>
      <c r="J98" s="26"/>
      <c r="K98" s="37" t="s">
        <v>332</v>
      </c>
      <c r="L98" s="42"/>
    </row>
    <row r="99" s="17" customFormat="1" customHeight="1" spans="1:12">
      <c r="A99" s="13">
        <f>SUBTOTAL(103,B$4:$B99)</f>
        <v>54</v>
      </c>
      <c r="B99" s="26" t="s">
        <v>13</v>
      </c>
      <c r="C99" s="26" t="s">
        <v>129</v>
      </c>
      <c r="D99" s="52" t="s">
        <v>333</v>
      </c>
      <c r="E99" s="64" t="s">
        <v>334</v>
      </c>
      <c r="F99" s="49" t="s">
        <v>17</v>
      </c>
      <c r="G99" s="13">
        <v>3</v>
      </c>
      <c r="H99" s="13">
        <f>G99*200</f>
        <v>600</v>
      </c>
      <c r="I99" s="46">
        <v>44287</v>
      </c>
      <c r="J99" s="26"/>
      <c r="K99" s="37" t="s">
        <v>335</v>
      </c>
      <c r="L99" s="42">
        <v>15258476260</v>
      </c>
    </row>
    <row r="100" s="17" customFormat="1" customHeight="1" spans="1:12">
      <c r="A100" s="13"/>
      <c r="B100" s="26"/>
      <c r="C100" s="26"/>
      <c r="D100" s="52" t="s">
        <v>336</v>
      </c>
      <c r="E100" s="64" t="s">
        <v>337</v>
      </c>
      <c r="F100" s="49"/>
      <c r="G100" s="13"/>
      <c r="H100" s="13"/>
      <c r="I100" s="46"/>
      <c r="J100" s="41" t="s">
        <v>73</v>
      </c>
      <c r="K100" s="40"/>
      <c r="L100" s="42"/>
    </row>
    <row r="101" s="17" customFormat="1" customHeight="1" spans="1:12">
      <c r="A101" s="13"/>
      <c r="B101" s="26"/>
      <c r="C101" s="26"/>
      <c r="D101" s="52" t="s">
        <v>338</v>
      </c>
      <c r="E101" s="64" t="s">
        <v>339</v>
      </c>
      <c r="F101" s="49"/>
      <c r="G101" s="13"/>
      <c r="H101" s="13"/>
      <c r="I101" s="46"/>
      <c r="J101" s="41"/>
      <c r="K101" s="40"/>
      <c r="L101" s="42"/>
    </row>
    <row r="102" s="17" customFormat="1" customHeight="1" spans="1:12">
      <c r="A102" s="13">
        <f>SUBTOTAL(103,B$4:$B102)</f>
        <v>55</v>
      </c>
      <c r="B102" s="26" t="s">
        <v>13</v>
      </c>
      <c r="C102" s="26" t="s">
        <v>257</v>
      </c>
      <c r="D102" s="52" t="s">
        <v>340</v>
      </c>
      <c r="E102" s="64" t="s">
        <v>341</v>
      </c>
      <c r="F102" s="49" t="s">
        <v>17</v>
      </c>
      <c r="G102" s="13">
        <v>1</v>
      </c>
      <c r="H102" s="13">
        <f t="shared" ref="H102:H113" si="7">G102*200</f>
        <v>200</v>
      </c>
      <c r="I102" s="46">
        <v>44287</v>
      </c>
      <c r="J102" s="26" t="s">
        <v>342</v>
      </c>
      <c r="K102" s="37" t="s">
        <v>343</v>
      </c>
      <c r="L102" s="42">
        <v>15188469837</v>
      </c>
    </row>
    <row r="103" s="17" customFormat="1" customHeight="1" spans="1:12">
      <c r="A103" s="13">
        <f>SUBTOTAL(103,B$4:$B103)</f>
        <v>56</v>
      </c>
      <c r="B103" s="26" t="s">
        <v>13</v>
      </c>
      <c r="C103" s="26" t="s">
        <v>243</v>
      </c>
      <c r="D103" s="53" t="s">
        <v>344</v>
      </c>
      <c r="E103" s="65" t="s">
        <v>345</v>
      </c>
      <c r="F103" s="49" t="s">
        <v>17</v>
      </c>
      <c r="G103" s="13">
        <v>1</v>
      </c>
      <c r="H103" s="13">
        <f t="shared" si="7"/>
        <v>200</v>
      </c>
      <c r="I103" s="46">
        <v>44287</v>
      </c>
      <c r="J103" s="26" t="s">
        <v>346</v>
      </c>
      <c r="K103" s="37" t="s">
        <v>347</v>
      </c>
      <c r="L103" s="42">
        <v>15838401929</v>
      </c>
    </row>
    <row r="104" s="17" customFormat="1" customHeight="1" spans="1:12">
      <c r="A104" s="13">
        <f>SUBTOTAL(103,B$4:$B104)</f>
        <v>57</v>
      </c>
      <c r="B104" s="26" t="s">
        <v>13</v>
      </c>
      <c r="C104" s="26" t="s">
        <v>320</v>
      </c>
      <c r="D104" s="53" t="s">
        <v>348</v>
      </c>
      <c r="E104" s="65" t="s">
        <v>349</v>
      </c>
      <c r="F104" s="49" t="s">
        <v>17</v>
      </c>
      <c r="G104" s="13">
        <v>1</v>
      </c>
      <c r="H104" s="13">
        <f t="shared" si="7"/>
        <v>200</v>
      </c>
      <c r="I104" s="46">
        <v>44287</v>
      </c>
      <c r="J104" s="26"/>
      <c r="K104" s="37" t="s">
        <v>350</v>
      </c>
      <c r="L104" s="42">
        <v>15037751874</v>
      </c>
    </row>
    <row r="105" s="17" customFormat="1" customHeight="1" spans="1:12">
      <c r="A105" s="13">
        <f>SUBTOTAL(103,B$4:$B105)</f>
        <v>58</v>
      </c>
      <c r="B105" s="26" t="s">
        <v>13</v>
      </c>
      <c r="C105" s="26" t="s">
        <v>243</v>
      </c>
      <c r="D105" s="53" t="s">
        <v>351</v>
      </c>
      <c r="E105" s="65" t="s">
        <v>352</v>
      </c>
      <c r="F105" s="49" t="s">
        <v>17</v>
      </c>
      <c r="G105" s="13">
        <v>1</v>
      </c>
      <c r="H105" s="13">
        <f t="shared" si="7"/>
        <v>200</v>
      </c>
      <c r="I105" s="46">
        <v>44287</v>
      </c>
      <c r="J105" s="13" t="s">
        <v>318</v>
      </c>
      <c r="K105" s="37" t="s">
        <v>353</v>
      </c>
      <c r="L105" s="42">
        <v>15292358647</v>
      </c>
    </row>
    <row r="106" s="17" customFormat="1" customHeight="1" spans="1:12">
      <c r="A106" s="13">
        <f>SUBTOTAL(103,B$4:$B106)</f>
        <v>59</v>
      </c>
      <c r="B106" s="26" t="s">
        <v>13</v>
      </c>
      <c r="C106" s="26" t="s">
        <v>93</v>
      </c>
      <c r="D106" s="53" t="s">
        <v>354</v>
      </c>
      <c r="E106" s="65" t="s">
        <v>355</v>
      </c>
      <c r="F106" s="49" t="s">
        <v>17</v>
      </c>
      <c r="G106" s="13">
        <v>1</v>
      </c>
      <c r="H106" s="13">
        <f t="shared" si="7"/>
        <v>200</v>
      </c>
      <c r="I106" s="46">
        <v>44287</v>
      </c>
      <c r="J106" s="26" t="s">
        <v>356</v>
      </c>
      <c r="K106" s="37" t="s">
        <v>357</v>
      </c>
      <c r="L106" s="42">
        <v>15838715780</v>
      </c>
    </row>
    <row r="107" s="17" customFormat="1" customHeight="1" spans="1:12">
      <c r="A107" s="13">
        <f>SUBTOTAL(103,B$4:$B107)</f>
        <v>60</v>
      </c>
      <c r="B107" s="26" t="s">
        <v>13</v>
      </c>
      <c r="C107" s="26" t="s">
        <v>279</v>
      </c>
      <c r="D107" s="53" t="s">
        <v>358</v>
      </c>
      <c r="E107" s="65" t="s">
        <v>359</v>
      </c>
      <c r="F107" s="49" t="s">
        <v>17</v>
      </c>
      <c r="G107" s="13">
        <v>1</v>
      </c>
      <c r="H107" s="13">
        <f t="shared" si="7"/>
        <v>200</v>
      </c>
      <c r="I107" s="46">
        <v>44287</v>
      </c>
      <c r="J107" s="43" t="s">
        <v>360</v>
      </c>
      <c r="K107" s="37" t="s">
        <v>361</v>
      </c>
      <c r="L107" s="42">
        <v>15238172581</v>
      </c>
    </row>
    <row r="108" s="17" customFormat="1" customHeight="1" spans="1:12">
      <c r="A108" s="13">
        <f>SUBTOTAL(103,B$4:$B108)</f>
        <v>61</v>
      </c>
      <c r="B108" s="26" t="s">
        <v>13</v>
      </c>
      <c r="C108" s="26" t="s">
        <v>28</v>
      </c>
      <c r="D108" s="53" t="s">
        <v>362</v>
      </c>
      <c r="E108" s="65" t="s">
        <v>363</v>
      </c>
      <c r="F108" s="49" t="s">
        <v>17</v>
      </c>
      <c r="G108" s="13">
        <v>1</v>
      </c>
      <c r="H108" s="13">
        <f t="shared" si="7"/>
        <v>200</v>
      </c>
      <c r="I108" s="46">
        <v>44287</v>
      </c>
      <c r="J108" s="41" t="s">
        <v>364</v>
      </c>
      <c r="K108" s="37" t="s">
        <v>365</v>
      </c>
      <c r="L108" s="42">
        <v>15037752744</v>
      </c>
    </row>
    <row r="109" s="17" customFormat="1" customHeight="1" spans="1:12">
      <c r="A109" s="13">
        <f>SUBTOTAL(103,B$4:$B109)</f>
        <v>62</v>
      </c>
      <c r="B109" s="26" t="s">
        <v>13</v>
      </c>
      <c r="C109" s="26" t="s">
        <v>93</v>
      </c>
      <c r="D109" s="53" t="s">
        <v>366</v>
      </c>
      <c r="E109" s="53" t="s">
        <v>367</v>
      </c>
      <c r="F109" s="49" t="s">
        <v>17</v>
      </c>
      <c r="G109" s="13">
        <v>1</v>
      </c>
      <c r="H109" s="13">
        <f t="shared" si="7"/>
        <v>200</v>
      </c>
      <c r="I109" s="46">
        <v>44287</v>
      </c>
      <c r="J109" s="41" t="s">
        <v>368</v>
      </c>
      <c r="K109" s="37" t="s">
        <v>369</v>
      </c>
      <c r="L109" s="42">
        <v>18437773653</v>
      </c>
    </row>
    <row r="110" s="17" customFormat="1" customHeight="1" spans="1:12">
      <c r="A110" s="13">
        <f>SUBTOTAL(103,B$4:$B110)</f>
        <v>63</v>
      </c>
      <c r="B110" s="26" t="s">
        <v>13</v>
      </c>
      <c r="C110" s="26" t="s">
        <v>370</v>
      </c>
      <c r="D110" s="53" t="s">
        <v>371</v>
      </c>
      <c r="E110" s="65" t="s">
        <v>372</v>
      </c>
      <c r="F110" s="49" t="s">
        <v>17</v>
      </c>
      <c r="G110" s="13">
        <v>1</v>
      </c>
      <c r="H110" s="13">
        <f t="shared" si="7"/>
        <v>200</v>
      </c>
      <c r="I110" s="46">
        <v>44287</v>
      </c>
      <c r="J110" s="41" t="s">
        <v>373</v>
      </c>
      <c r="K110" s="37" t="s">
        <v>374</v>
      </c>
      <c r="L110" s="42">
        <v>18736500371</v>
      </c>
    </row>
    <row r="111" s="17" customFormat="1" customHeight="1" spans="1:12">
      <c r="A111" s="13">
        <f>SUBTOTAL(103,B$4:$B111)</f>
        <v>64</v>
      </c>
      <c r="B111" s="26" t="s">
        <v>13</v>
      </c>
      <c r="C111" s="26"/>
      <c r="D111" s="53" t="s">
        <v>375</v>
      </c>
      <c r="E111" s="53" t="s">
        <v>376</v>
      </c>
      <c r="F111" s="49" t="s">
        <v>17</v>
      </c>
      <c r="G111" s="13">
        <v>1</v>
      </c>
      <c r="H111" s="13">
        <f t="shared" si="7"/>
        <v>200</v>
      </c>
      <c r="I111" s="46">
        <v>44287</v>
      </c>
      <c r="J111" s="41"/>
      <c r="K111" s="37" t="s">
        <v>377</v>
      </c>
      <c r="L111" s="42">
        <v>18338180233</v>
      </c>
    </row>
    <row r="112" s="17" customFormat="1" customHeight="1" spans="1:12">
      <c r="A112" s="13">
        <f>SUBTOTAL(103,B$4:$B112)</f>
        <v>65</v>
      </c>
      <c r="B112" s="26" t="s">
        <v>13</v>
      </c>
      <c r="C112" s="26"/>
      <c r="D112" s="49" t="s">
        <v>378</v>
      </c>
      <c r="E112" s="63" t="s">
        <v>379</v>
      </c>
      <c r="F112" s="49" t="s">
        <v>17</v>
      </c>
      <c r="G112" s="13">
        <v>1</v>
      </c>
      <c r="H112" s="13">
        <f t="shared" si="7"/>
        <v>200</v>
      </c>
      <c r="I112" s="46">
        <v>44317</v>
      </c>
      <c r="J112" s="41"/>
      <c r="K112" s="37" t="s">
        <v>380</v>
      </c>
      <c r="L112" s="42">
        <v>18338333521</v>
      </c>
    </row>
    <row r="113" s="17" customFormat="1" customHeight="1" spans="1:12">
      <c r="A113" s="13">
        <f>SUBTOTAL(103,B$4:$B113)</f>
        <v>66</v>
      </c>
      <c r="B113" s="26" t="s">
        <v>13</v>
      </c>
      <c r="C113" s="26"/>
      <c r="D113" s="13" t="s">
        <v>381</v>
      </c>
      <c r="E113" s="59" t="s">
        <v>382</v>
      </c>
      <c r="F113" s="49" t="s">
        <v>17</v>
      </c>
      <c r="G113" s="13">
        <v>2</v>
      </c>
      <c r="H113" s="13">
        <f t="shared" si="7"/>
        <v>400</v>
      </c>
      <c r="I113" s="46">
        <v>44378</v>
      </c>
      <c r="J113" s="41" t="s">
        <v>295</v>
      </c>
      <c r="K113" s="37" t="s">
        <v>383</v>
      </c>
      <c r="L113" s="42">
        <v>13462582188</v>
      </c>
    </row>
    <row r="114" s="17" customFormat="1" customHeight="1" spans="1:12">
      <c r="A114" s="13"/>
      <c r="B114" s="26"/>
      <c r="C114" s="26"/>
      <c r="D114" s="13" t="s">
        <v>384</v>
      </c>
      <c r="E114" s="63" t="s">
        <v>385</v>
      </c>
      <c r="F114" s="26"/>
      <c r="G114" s="26"/>
      <c r="H114" s="26"/>
      <c r="I114" s="26"/>
      <c r="J114" s="41" t="s">
        <v>295</v>
      </c>
      <c r="K114" s="40"/>
      <c r="L114" s="42"/>
    </row>
    <row r="115" s="17" customFormat="1" customHeight="1" spans="1:12">
      <c r="A115" s="13">
        <f>SUBTOTAL(103,B$4:$B115)</f>
        <v>67</v>
      </c>
      <c r="B115" s="26" t="s">
        <v>13</v>
      </c>
      <c r="C115" s="26"/>
      <c r="D115" s="13" t="s">
        <v>386</v>
      </c>
      <c r="E115" s="59" t="s">
        <v>387</v>
      </c>
      <c r="F115" s="49" t="s">
        <v>17</v>
      </c>
      <c r="G115" s="13">
        <v>1</v>
      </c>
      <c r="H115" s="13">
        <f t="shared" ref="H115:H119" si="8">G115*200</f>
        <v>200</v>
      </c>
      <c r="I115" s="46">
        <v>44378</v>
      </c>
      <c r="J115" s="41" t="s">
        <v>295</v>
      </c>
      <c r="K115" s="37" t="s">
        <v>388</v>
      </c>
      <c r="L115" s="42">
        <v>15290310357</v>
      </c>
    </row>
    <row r="116" s="17" customFormat="1" customHeight="1" spans="1:12">
      <c r="A116" s="13">
        <f>SUBTOTAL(103,B$4:$B116)</f>
        <v>68</v>
      </c>
      <c r="B116" s="26" t="s">
        <v>13</v>
      </c>
      <c r="C116" s="26"/>
      <c r="D116" s="13" t="s">
        <v>389</v>
      </c>
      <c r="E116" s="59" t="s">
        <v>390</v>
      </c>
      <c r="F116" s="49" t="s">
        <v>17</v>
      </c>
      <c r="G116" s="13">
        <v>1</v>
      </c>
      <c r="H116" s="13">
        <f t="shared" si="8"/>
        <v>200</v>
      </c>
      <c r="I116" s="46">
        <v>44378</v>
      </c>
      <c r="J116" s="41"/>
      <c r="K116" s="37" t="s">
        <v>391</v>
      </c>
      <c r="L116" s="42">
        <v>15660974060</v>
      </c>
    </row>
    <row r="117" s="17" customFormat="1" customHeight="1" spans="1:12">
      <c r="A117" s="13">
        <f>SUBTOTAL(103,B$4:$B117)</f>
        <v>69</v>
      </c>
      <c r="B117" s="26" t="s">
        <v>13</v>
      </c>
      <c r="C117" s="26"/>
      <c r="D117" s="13" t="s">
        <v>392</v>
      </c>
      <c r="E117" s="59" t="s">
        <v>393</v>
      </c>
      <c r="F117" s="49" t="s">
        <v>17</v>
      </c>
      <c r="G117" s="13">
        <v>1</v>
      </c>
      <c r="H117" s="13">
        <f t="shared" si="8"/>
        <v>200</v>
      </c>
      <c r="I117" s="46">
        <v>44378</v>
      </c>
      <c r="J117" s="41" t="s">
        <v>303</v>
      </c>
      <c r="K117" s="37" t="s">
        <v>394</v>
      </c>
      <c r="L117" s="42">
        <v>18530673650</v>
      </c>
    </row>
    <row r="118" s="17" customFormat="1" customHeight="1" spans="1:12">
      <c r="A118" s="13">
        <f>SUBTOTAL(103,B$4:$B118)</f>
        <v>70</v>
      </c>
      <c r="B118" s="26" t="s">
        <v>13</v>
      </c>
      <c r="C118" s="26" t="s">
        <v>221</v>
      </c>
      <c r="D118" s="13" t="s">
        <v>395</v>
      </c>
      <c r="E118" s="59" t="s">
        <v>396</v>
      </c>
      <c r="F118" s="49" t="s">
        <v>17</v>
      </c>
      <c r="G118" s="13">
        <v>1</v>
      </c>
      <c r="H118" s="13">
        <f t="shared" si="8"/>
        <v>200</v>
      </c>
      <c r="I118" s="46">
        <v>44378</v>
      </c>
      <c r="J118" s="41" t="s">
        <v>397</v>
      </c>
      <c r="K118" s="37" t="s">
        <v>398</v>
      </c>
      <c r="L118" s="42">
        <v>15238197211</v>
      </c>
    </row>
    <row r="119" s="17" customFormat="1" customHeight="1" spans="1:12">
      <c r="A119" s="13">
        <f>SUBTOTAL(103,B$4:$B119)</f>
        <v>71</v>
      </c>
      <c r="B119" s="26" t="s">
        <v>13</v>
      </c>
      <c r="C119" s="26"/>
      <c r="D119" s="13" t="s">
        <v>399</v>
      </c>
      <c r="E119" s="59" t="s">
        <v>400</v>
      </c>
      <c r="F119" s="49" t="s">
        <v>17</v>
      </c>
      <c r="G119" s="13">
        <v>2</v>
      </c>
      <c r="H119" s="13">
        <f t="shared" si="8"/>
        <v>400</v>
      </c>
      <c r="I119" s="46">
        <v>44378</v>
      </c>
      <c r="J119" s="41" t="s">
        <v>84</v>
      </c>
      <c r="K119" s="37" t="s">
        <v>401</v>
      </c>
      <c r="L119" s="42">
        <v>15839948379</v>
      </c>
    </row>
    <row r="120" s="17" customFormat="1" customHeight="1" spans="1:12">
      <c r="A120" s="13"/>
      <c r="B120" s="26"/>
      <c r="C120" s="26"/>
      <c r="D120" s="13" t="s">
        <v>402</v>
      </c>
      <c r="E120" s="59" t="s">
        <v>403</v>
      </c>
      <c r="F120" s="49"/>
      <c r="G120" s="13"/>
      <c r="H120" s="13"/>
      <c r="I120" s="46"/>
      <c r="J120" s="41"/>
      <c r="K120" s="40"/>
      <c r="L120" s="42"/>
    </row>
    <row r="121" s="17" customFormat="1" customHeight="1" spans="1:12">
      <c r="A121" s="13">
        <f>SUBTOTAL(103,B$4:$B121)</f>
        <v>72</v>
      </c>
      <c r="B121" s="26" t="s">
        <v>13</v>
      </c>
      <c r="C121" s="26"/>
      <c r="D121" s="13" t="s">
        <v>404</v>
      </c>
      <c r="E121" s="59" t="s">
        <v>405</v>
      </c>
      <c r="F121" s="49" t="s">
        <v>17</v>
      </c>
      <c r="G121" s="13">
        <v>1</v>
      </c>
      <c r="H121" s="13">
        <f t="shared" ref="H121:H131" si="9">G121*200</f>
        <v>200</v>
      </c>
      <c r="I121" s="46">
        <v>44378</v>
      </c>
      <c r="J121" s="41" t="s">
        <v>406</v>
      </c>
      <c r="K121" s="37" t="s">
        <v>407</v>
      </c>
      <c r="L121" s="42">
        <v>18238134094</v>
      </c>
    </row>
    <row r="122" s="17" customFormat="1" customHeight="1" spans="1:12">
      <c r="A122" s="13">
        <f>SUBTOTAL(103,B$4:$B122)</f>
        <v>73</v>
      </c>
      <c r="B122" s="26" t="s">
        <v>13</v>
      </c>
      <c r="C122" s="26"/>
      <c r="D122" s="13" t="s">
        <v>408</v>
      </c>
      <c r="E122" s="59" t="s">
        <v>409</v>
      </c>
      <c r="F122" s="49" t="s">
        <v>17</v>
      </c>
      <c r="G122" s="13">
        <v>1</v>
      </c>
      <c r="H122" s="13">
        <f t="shared" si="9"/>
        <v>200</v>
      </c>
      <c r="I122" s="46">
        <v>44378</v>
      </c>
      <c r="J122" s="41" t="s">
        <v>406</v>
      </c>
      <c r="K122" s="37" t="s">
        <v>410</v>
      </c>
      <c r="L122" s="42">
        <v>13409270123</v>
      </c>
    </row>
    <row r="123" s="17" customFormat="1" customHeight="1" spans="1:12">
      <c r="A123" s="13">
        <f>SUBTOTAL(103,B$4:$B123)</f>
        <v>74</v>
      </c>
      <c r="B123" s="26" t="s">
        <v>13</v>
      </c>
      <c r="C123" s="26"/>
      <c r="D123" s="13" t="s">
        <v>411</v>
      </c>
      <c r="E123" s="59" t="s">
        <v>412</v>
      </c>
      <c r="F123" s="49" t="s">
        <v>17</v>
      </c>
      <c r="G123" s="13">
        <v>1</v>
      </c>
      <c r="H123" s="13">
        <f t="shared" si="9"/>
        <v>200</v>
      </c>
      <c r="I123" s="46">
        <v>44378</v>
      </c>
      <c r="J123" s="41" t="s">
        <v>107</v>
      </c>
      <c r="K123" s="37" t="s">
        <v>413</v>
      </c>
      <c r="L123" s="42">
        <v>13782130291</v>
      </c>
    </row>
    <row r="124" s="17" customFormat="1" customHeight="1" spans="1:12">
      <c r="A124" s="13">
        <f>SUBTOTAL(103,B$4:$B124)</f>
        <v>75</v>
      </c>
      <c r="B124" s="26" t="s">
        <v>13</v>
      </c>
      <c r="C124" s="26"/>
      <c r="D124" s="13" t="s">
        <v>414</v>
      </c>
      <c r="E124" s="59" t="s">
        <v>415</v>
      </c>
      <c r="F124" s="49" t="s">
        <v>17</v>
      </c>
      <c r="G124" s="13">
        <v>1</v>
      </c>
      <c r="H124" s="13">
        <f t="shared" si="9"/>
        <v>200</v>
      </c>
      <c r="I124" s="46">
        <v>44378</v>
      </c>
      <c r="J124" s="41" t="s">
        <v>416</v>
      </c>
      <c r="K124" s="37" t="s">
        <v>417</v>
      </c>
      <c r="L124" s="42">
        <v>15037737267</v>
      </c>
    </row>
    <row r="125" s="17" customFormat="1" customHeight="1" spans="1:12">
      <c r="A125" s="13">
        <f>SUBTOTAL(103,B$4:$B125)</f>
        <v>76</v>
      </c>
      <c r="B125" s="26" t="s">
        <v>13</v>
      </c>
      <c r="C125" s="26"/>
      <c r="D125" s="13" t="s">
        <v>418</v>
      </c>
      <c r="E125" s="13" t="s">
        <v>419</v>
      </c>
      <c r="F125" s="49" t="s">
        <v>17</v>
      </c>
      <c r="G125" s="13">
        <v>1</v>
      </c>
      <c r="H125" s="13">
        <f t="shared" si="9"/>
        <v>200</v>
      </c>
      <c r="I125" s="46">
        <v>44378</v>
      </c>
      <c r="J125" s="41" t="s">
        <v>299</v>
      </c>
      <c r="K125" s="37" t="s">
        <v>420</v>
      </c>
      <c r="L125" s="42">
        <v>16571851832</v>
      </c>
    </row>
    <row r="126" s="17" customFormat="1" customHeight="1" spans="1:12">
      <c r="A126" s="13">
        <f>SUBTOTAL(103,B$4:$B126)</f>
        <v>77</v>
      </c>
      <c r="B126" s="26" t="s">
        <v>13</v>
      </c>
      <c r="C126" s="26"/>
      <c r="D126" s="13" t="s">
        <v>421</v>
      </c>
      <c r="E126" s="59" t="s">
        <v>422</v>
      </c>
      <c r="F126" s="49" t="s">
        <v>17</v>
      </c>
      <c r="G126" s="13">
        <v>1</v>
      </c>
      <c r="H126" s="13">
        <f t="shared" si="9"/>
        <v>200</v>
      </c>
      <c r="I126" s="46">
        <v>44378</v>
      </c>
      <c r="J126" s="41"/>
      <c r="K126" s="37" t="s">
        <v>423</v>
      </c>
      <c r="L126" s="42">
        <v>13838714881</v>
      </c>
    </row>
    <row r="127" s="17" customFormat="1" customHeight="1" spans="1:12">
      <c r="A127" s="13">
        <f>SUBTOTAL(103,B$4:$B127)</f>
        <v>78</v>
      </c>
      <c r="B127" s="26" t="s">
        <v>13</v>
      </c>
      <c r="C127" s="26"/>
      <c r="D127" s="13" t="s">
        <v>424</v>
      </c>
      <c r="E127" s="59" t="s">
        <v>425</v>
      </c>
      <c r="F127" s="49" t="s">
        <v>17</v>
      </c>
      <c r="G127" s="13">
        <v>1</v>
      </c>
      <c r="H127" s="13">
        <f t="shared" si="9"/>
        <v>200</v>
      </c>
      <c r="I127" s="46">
        <v>44378</v>
      </c>
      <c r="J127" s="41" t="s">
        <v>25</v>
      </c>
      <c r="K127" s="37" t="s">
        <v>426</v>
      </c>
      <c r="L127" s="42">
        <v>13949335383</v>
      </c>
    </row>
    <row r="128" s="17" customFormat="1" customHeight="1" spans="1:12">
      <c r="A128" s="13">
        <f>SUBTOTAL(103,B$4:$B128)</f>
        <v>79</v>
      </c>
      <c r="B128" s="26" t="s">
        <v>13</v>
      </c>
      <c r="C128" s="26"/>
      <c r="D128" s="13" t="s">
        <v>427</v>
      </c>
      <c r="E128" s="59" t="s">
        <v>428</v>
      </c>
      <c r="F128" s="49" t="s">
        <v>17</v>
      </c>
      <c r="G128" s="13">
        <v>1</v>
      </c>
      <c r="H128" s="13">
        <f t="shared" si="9"/>
        <v>200</v>
      </c>
      <c r="I128" s="46">
        <v>44378</v>
      </c>
      <c r="J128" s="41" t="s">
        <v>416</v>
      </c>
      <c r="K128" s="37" t="s">
        <v>429</v>
      </c>
      <c r="L128" s="42">
        <v>18272796298</v>
      </c>
    </row>
    <row r="129" s="17" customFormat="1" customHeight="1" spans="1:12">
      <c r="A129" s="13">
        <f>SUBTOTAL(103,B$4:$B129)</f>
        <v>80</v>
      </c>
      <c r="B129" s="26" t="s">
        <v>13</v>
      </c>
      <c r="C129" s="26"/>
      <c r="D129" s="13" t="s">
        <v>430</v>
      </c>
      <c r="E129" s="59" t="s">
        <v>431</v>
      </c>
      <c r="F129" s="49" t="s">
        <v>17</v>
      </c>
      <c r="G129" s="13">
        <v>1</v>
      </c>
      <c r="H129" s="13">
        <f t="shared" si="9"/>
        <v>200</v>
      </c>
      <c r="I129" s="46">
        <v>44378</v>
      </c>
      <c r="J129" s="41" t="s">
        <v>432</v>
      </c>
      <c r="K129" s="37" t="s">
        <v>433</v>
      </c>
      <c r="L129" s="42">
        <v>13782163436</v>
      </c>
    </row>
    <row r="130" s="17" customFormat="1" customHeight="1" spans="1:12">
      <c r="A130" s="13">
        <f>SUBTOTAL(103,B$4:$B130)</f>
        <v>81</v>
      </c>
      <c r="B130" s="26" t="s">
        <v>13</v>
      </c>
      <c r="C130" s="26" t="s">
        <v>66</v>
      </c>
      <c r="D130" s="56" t="s">
        <v>434</v>
      </c>
      <c r="E130" s="66" t="s">
        <v>435</v>
      </c>
      <c r="F130" s="49" t="s">
        <v>17</v>
      </c>
      <c r="G130" s="13">
        <v>1</v>
      </c>
      <c r="H130" s="13">
        <f t="shared" si="9"/>
        <v>200</v>
      </c>
      <c r="I130" s="46">
        <v>44531</v>
      </c>
      <c r="J130" s="41" t="s">
        <v>436</v>
      </c>
      <c r="K130" s="37" t="s">
        <v>437</v>
      </c>
      <c r="L130" s="42">
        <v>15031752744</v>
      </c>
    </row>
    <row r="131" s="17" customFormat="1" customHeight="1" spans="1:12">
      <c r="A131" s="13">
        <f>SUBTOTAL(103,B$4:$B131)</f>
        <v>82</v>
      </c>
      <c r="B131" s="26" t="s">
        <v>13</v>
      </c>
      <c r="C131" s="26" t="s">
        <v>438</v>
      </c>
      <c r="D131" s="56" t="s">
        <v>439</v>
      </c>
      <c r="E131" s="66" t="s">
        <v>440</v>
      </c>
      <c r="F131" s="49" t="s">
        <v>17</v>
      </c>
      <c r="G131" s="13">
        <v>2</v>
      </c>
      <c r="H131" s="13">
        <f t="shared" si="9"/>
        <v>400</v>
      </c>
      <c r="I131" s="46">
        <v>44531</v>
      </c>
      <c r="J131" s="41" t="s">
        <v>291</v>
      </c>
      <c r="K131" s="37" t="s">
        <v>441</v>
      </c>
      <c r="L131" s="42">
        <v>15093393884</v>
      </c>
    </row>
    <row r="132" s="17" customFormat="1" customHeight="1" spans="1:12">
      <c r="A132" s="13"/>
      <c r="B132" s="26"/>
      <c r="C132" s="26"/>
      <c r="D132" s="56" t="s">
        <v>442</v>
      </c>
      <c r="E132" s="67" t="s">
        <v>443</v>
      </c>
      <c r="F132" s="49"/>
      <c r="G132" s="13"/>
      <c r="H132" s="13"/>
      <c r="I132" s="46"/>
      <c r="J132" s="40" t="s">
        <v>444</v>
      </c>
      <c r="K132" s="40"/>
      <c r="L132" s="42"/>
    </row>
    <row r="133" s="17" customFormat="1" customHeight="1" spans="1:12">
      <c r="A133" s="13">
        <f>SUBTOTAL(103,B$4:$B133)</f>
        <v>83</v>
      </c>
      <c r="B133" s="26" t="s">
        <v>13</v>
      </c>
      <c r="C133" s="26" t="s">
        <v>236</v>
      </c>
      <c r="D133" s="56" t="s">
        <v>445</v>
      </c>
      <c r="E133" s="66" t="s">
        <v>446</v>
      </c>
      <c r="F133" s="49" t="s">
        <v>17</v>
      </c>
      <c r="G133" s="13">
        <v>1</v>
      </c>
      <c r="H133" s="13">
        <f t="shared" ref="H133:H139" si="10">G133*200</f>
        <v>200</v>
      </c>
      <c r="I133" s="46">
        <v>44531</v>
      </c>
      <c r="J133" s="41" t="s">
        <v>447</v>
      </c>
      <c r="K133" s="37" t="s">
        <v>448</v>
      </c>
      <c r="L133" s="42">
        <v>15890856352</v>
      </c>
    </row>
    <row r="134" s="17" customFormat="1" customHeight="1" spans="1:12">
      <c r="A134" s="13">
        <f>SUBTOTAL(103,B$4:$B134)</f>
        <v>84</v>
      </c>
      <c r="B134" s="26" t="s">
        <v>13</v>
      </c>
      <c r="C134" s="26"/>
      <c r="D134" s="56" t="s">
        <v>449</v>
      </c>
      <c r="E134" s="66" t="s">
        <v>450</v>
      </c>
      <c r="F134" s="49" t="s">
        <v>17</v>
      </c>
      <c r="G134" s="13">
        <v>1</v>
      </c>
      <c r="H134" s="13">
        <f t="shared" si="10"/>
        <v>200</v>
      </c>
      <c r="I134" s="46">
        <v>44531</v>
      </c>
      <c r="J134" s="41"/>
      <c r="K134" s="37" t="s">
        <v>451</v>
      </c>
      <c r="L134" s="42"/>
    </row>
    <row r="135" s="17" customFormat="1" customHeight="1" spans="1:12">
      <c r="A135" s="13">
        <f>SUBTOTAL(103,B$4:$B135)</f>
        <v>85</v>
      </c>
      <c r="B135" s="26" t="s">
        <v>13</v>
      </c>
      <c r="C135" s="26" t="s">
        <v>78</v>
      </c>
      <c r="D135" s="13" t="s">
        <v>452</v>
      </c>
      <c r="E135" s="59" t="s">
        <v>453</v>
      </c>
      <c r="F135" s="49" t="s">
        <v>17</v>
      </c>
      <c r="G135" s="13">
        <v>1</v>
      </c>
      <c r="H135" s="13">
        <f t="shared" si="10"/>
        <v>200</v>
      </c>
      <c r="I135" s="46">
        <v>44562</v>
      </c>
      <c r="J135" s="41" t="s">
        <v>69</v>
      </c>
      <c r="K135" s="37" t="s">
        <v>454</v>
      </c>
      <c r="L135" s="42">
        <v>13782199897</v>
      </c>
    </row>
    <row r="136" s="17" customFormat="1" customHeight="1" spans="1:12">
      <c r="A136" s="13">
        <f>SUBTOTAL(103,B$4:$B136)</f>
        <v>86</v>
      </c>
      <c r="B136" s="26" t="s">
        <v>13</v>
      </c>
      <c r="C136" s="26"/>
      <c r="D136" s="13" t="s">
        <v>455</v>
      </c>
      <c r="E136" s="59" t="s">
        <v>456</v>
      </c>
      <c r="F136" s="49" t="s">
        <v>17</v>
      </c>
      <c r="G136" s="13">
        <v>1</v>
      </c>
      <c r="H136" s="13">
        <f t="shared" si="10"/>
        <v>200</v>
      </c>
      <c r="I136" s="46">
        <v>44562</v>
      </c>
      <c r="J136" s="41"/>
      <c r="K136" s="37" t="s">
        <v>457</v>
      </c>
      <c r="L136" s="42">
        <v>15938451150</v>
      </c>
    </row>
    <row r="137" s="17" customFormat="1" customHeight="1" spans="1:12">
      <c r="A137" s="13">
        <f>SUBTOTAL(103,B$4:$B137)</f>
        <v>87</v>
      </c>
      <c r="B137" s="26" t="s">
        <v>13</v>
      </c>
      <c r="C137" s="26"/>
      <c r="D137" s="56" t="s">
        <v>458</v>
      </c>
      <c r="E137" s="66" t="s">
        <v>459</v>
      </c>
      <c r="F137" s="49" t="s">
        <v>17</v>
      </c>
      <c r="G137" s="13">
        <v>1</v>
      </c>
      <c r="H137" s="13">
        <f t="shared" si="10"/>
        <v>200</v>
      </c>
      <c r="I137" s="46">
        <v>44562</v>
      </c>
      <c r="J137" s="41"/>
      <c r="K137" s="37" t="s">
        <v>460</v>
      </c>
      <c r="L137" s="42"/>
    </row>
    <row r="138" s="17" customFormat="1" customHeight="1" spans="1:12">
      <c r="A138" s="13">
        <f>SUBTOTAL(103,B$4:$B138)</f>
        <v>88</v>
      </c>
      <c r="B138" s="26" t="s">
        <v>13</v>
      </c>
      <c r="C138" s="26"/>
      <c r="D138" s="13" t="s">
        <v>461</v>
      </c>
      <c r="E138" s="59" t="s">
        <v>462</v>
      </c>
      <c r="F138" s="49" t="s">
        <v>17</v>
      </c>
      <c r="G138" s="13">
        <v>1</v>
      </c>
      <c r="H138" s="13">
        <f t="shared" si="10"/>
        <v>200</v>
      </c>
      <c r="I138" s="46">
        <v>44562</v>
      </c>
      <c r="J138" s="41"/>
      <c r="K138" s="37" t="s">
        <v>463</v>
      </c>
      <c r="L138" s="42"/>
    </row>
    <row r="139" s="17" customFormat="1" customHeight="1" spans="1:12">
      <c r="A139" s="13">
        <f>SUBTOTAL(103,B$4:$B139)</f>
        <v>89</v>
      </c>
      <c r="B139" s="26" t="s">
        <v>13</v>
      </c>
      <c r="C139" s="26" t="s">
        <v>51</v>
      </c>
      <c r="D139" s="56" t="s">
        <v>464</v>
      </c>
      <c r="E139" s="66" t="s">
        <v>465</v>
      </c>
      <c r="F139" s="49" t="s">
        <v>17</v>
      </c>
      <c r="G139" s="13">
        <v>2</v>
      </c>
      <c r="H139" s="13">
        <f t="shared" si="10"/>
        <v>400</v>
      </c>
      <c r="I139" s="46">
        <v>44652</v>
      </c>
      <c r="J139" s="41" t="s">
        <v>342</v>
      </c>
      <c r="K139" s="37" t="s">
        <v>466</v>
      </c>
      <c r="L139" s="42">
        <v>18203829181</v>
      </c>
    </row>
    <row r="140" s="17" customFormat="1" customHeight="1" spans="1:12">
      <c r="A140" s="13"/>
      <c r="B140" s="26"/>
      <c r="C140" s="26"/>
      <c r="D140" s="56" t="s">
        <v>467</v>
      </c>
      <c r="E140" s="67" t="s">
        <v>468</v>
      </c>
      <c r="F140" s="49"/>
      <c r="G140" s="13"/>
      <c r="H140" s="13"/>
      <c r="I140" s="46"/>
      <c r="J140" s="41"/>
      <c r="K140" s="40"/>
      <c r="L140" s="42"/>
    </row>
    <row r="141" s="17" customFormat="1" customHeight="1" spans="1:12">
      <c r="A141" s="13">
        <f>SUBTOTAL(103,B$4:$B141)</f>
        <v>90</v>
      </c>
      <c r="B141" s="26" t="s">
        <v>13</v>
      </c>
      <c r="C141" s="26" t="s">
        <v>438</v>
      </c>
      <c r="D141" s="56" t="s">
        <v>469</v>
      </c>
      <c r="E141" s="66" t="s">
        <v>470</v>
      </c>
      <c r="F141" s="49" t="s">
        <v>17</v>
      </c>
      <c r="G141" s="13">
        <v>1</v>
      </c>
      <c r="H141" s="13">
        <f>G141*200</f>
        <v>200</v>
      </c>
      <c r="I141" s="46">
        <v>44652</v>
      </c>
      <c r="J141" s="41" t="s">
        <v>471</v>
      </c>
      <c r="K141" s="37" t="s">
        <v>472</v>
      </c>
      <c r="L141" s="42">
        <v>15038710751</v>
      </c>
    </row>
    <row r="142" s="17" customFormat="1" customHeight="1" spans="1:12">
      <c r="A142" s="13">
        <f>SUBTOTAL(103,B$4:$B142)</f>
        <v>91</v>
      </c>
      <c r="B142" s="26" t="s">
        <v>13</v>
      </c>
      <c r="C142" s="26" t="s">
        <v>438</v>
      </c>
      <c r="D142" s="56" t="s">
        <v>473</v>
      </c>
      <c r="E142" s="56" t="s">
        <v>474</v>
      </c>
      <c r="F142" s="49" t="s">
        <v>17</v>
      </c>
      <c r="G142" s="13">
        <v>1</v>
      </c>
      <c r="H142" s="13">
        <f>G142*200</f>
        <v>200</v>
      </c>
      <c r="I142" s="46">
        <v>44652</v>
      </c>
      <c r="J142" s="41" t="s">
        <v>475</v>
      </c>
      <c r="K142" s="37" t="s">
        <v>476</v>
      </c>
      <c r="L142" s="42">
        <v>17348027190</v>
      </c>
    </row>
    <row r="143" s="17" customFormat="1" customHeight="1" spans="1:12">
      <c r="A143" s="13">
        <f>SUBTOTAL(103,B$4:$B143)</f>
        <v>92</v>
      </c>
      <c r="B143" s="26" t="s">
        <v>13</v>
      </c>
      <c r="C143" s="26" t="s">
        <v>28</v>
      </c>
      <c r="D143" s="56" t="s">
        <v>477</v>
      </c>
      <c r="E143" s="66" t="s">
        <v>478</v>
      </c>
      <c r="F143" s="49" t="s">
        <v>17</v>
      </c>
      <c r="G143" s="13">
        <v>1</v>
      </c>
      <c r="H143" s="13">
        <f t="shared" ref="H143:H150" si="11">G143*200</f>
        <v>200</v>
      </c>
      <c r="I143" s="46">
        <v>44652</v>
      </c>
      <c r="J143" s="58" t="s">
        <v>479</v>
      </c>
      <c r="K143" s="37" t="s">
        <v>480</v>
      </c>
      <c r="L143" s="42">
        <v>15538492329</v>
      </c>
    </row>
    <row r="144" s="17" customFormat="1" customHeight="1" spans="1:12">
      <c r="A144" s="13">
        <f>SUBTOTAL(103,B$4:$B144)</f>
        <v>93</v>
      </c>
      <c r="B144" s="26" t="s">
        <v>13</v>
      </c>
      <c r="C144" s="26" t="s">
        <v>41</v>
      </c>
      <c r="D144" s="56" t="s">
        <v>481</v>
      </c>
      <c r="E144" s="66" t="s">
        <v>482</v>
      </c>
      <c r="F144" s="49" t="s">
        <v>17</v>
      </c>
      <c r="G144" s="13">
        <v>1</v>
      </c>
      <c r="H144" s="13">
        <f t="shared" si="11"/>
        <v>200</v>
      </c>
      <c r="I144" s="46">
        <v>44652</v>
      </c>
      <c r="J144" s="41" t="s">
        <v>267</v>
      </c>
      <c r="K144" s="37" t="s">
        <v>483</v>
      </c>
      <c r="L144" s="42">
        <v>18736685598</v>
      </c>
    </row>
    <row r="145" s="17" customFormat="1" customHeight="1" spans="1:12">
      <c r="A145" s="13">
        <f>SUBTOTAL(103,B$4:$B145)</f>
        <v>94</v>
      </c>
      <c r="B145" s="26" t="s">
        <v>13</v>
      </c>
      <c r="C145" s="26" t="s">
        <v>191</v>
      </c>
      <c r="D145" s="56" t="s">
        <v>484</v>
      </c>
      <c r="E145" s="66" t="s">
        <v>485</v>
      </c>
      <c r="F145" s="49" t="s">
        <v>17</v>
      </c>
      <c r="G145" s="13">
        <v>1</v>
      </c>
      <c r="H145" s="13">
        <f t="shared" si="11"/>
        <v>200</v>
      </c>
      <c r="I145" s="46">
        <v>44652</v>
      </c>
      <c r="J145" s="41" t="s">
        <v>486</v>
      </c>
      <c r="K145" s="37" t="s">
        <v>487</v>
      </c>
      <c r="L145" s="42">
        <v>16637759166</v>
      </c>
    </row>
    <row r="146" s="17" customFormat="1" customHeight="1" spans="1:12">
      <c r="A146" s="13">
        <f>SUBTOTAL(103,B$4:$B146)</f>
        <v>95</v>
      </c>
      <c r="B146" s="26" t="s">
        <v>13</v>
      </c>
      <c r="C146" s="26" t="s">
        <v>28</v>
      </c>
      <c r="D146" s="56" t="s">
        <v>488</v>
      </c>
      <c r="E146" s="66" t="s">
        <v>489</v>
      </c>
      <c r="F146" s="49" t="s">
        <v>17</v>
      </c>
      <c r="G146" s="13">
        <v>1</v>
      </c>
      <c r="H146" s="13">
        <f t="shared" si="11"/>
        <v>200</v>
      </c>
      <c r="I146" s="46">
        <v>44652</v>
      </c>
      <c r="J146" s="41" t="s">
        <v>490</v>
      </c>
      <c r="K146" s="37" t="s">
        <v>491</v>
      </c>
      <c r="L146" s="42">
        <v>15893547298</v>
      </c>
    </row>
    <row r="147" s="17" customFormat="1" customHeight="1" spans="1:12">
      <c r="A147" s="13">
        <f>SUBTOTAL(103,B$4:$B147)</f>
        <v>96</v>
      </c>
      <c r="B147" s="56" t="s">
        <v>13</v>
      </c>
      <c r="C147" s="26" t="s">
        <v>320</v>
      </c>
      <c r="D147" s="13" t="s">
        <v>492</v>
      </c>
      <c r="E147" s="13" t="s">
        <v>493</v>
      </c>
      <c r="F147" s="49" t="s">
        <v>17</v>
      </c>
      <c r="G147" s="13">
        <v>1</v>
      </c>
      <c r="H147" s="13">
        <f t="shared" si="11"/>
        <v>200</v>
      </c>
      <c r="I147" s="46">
        <v>44682</v>
      </c>
      <c r="J147" s="40" t="s">
        <v>318</v>
      </c>
      <c r="K147" s="37" t="s">
        <v>494</v>
      </c>
      <c r="L147" s="42">
        <v>13782130291</v>
      </c>
    </row>
    <row r="148" s="17" customFormat="1" customHeight="1" spans="1:12">
      <c r="A148" s="13">
        <f>SUBTOTAL(103,B$4:$B148)</f>
        <v>97</v>
      </c>
      <c r="B148" s="56" t="s">
        <v>13</v>
      </c>
      <c r="C148" s="26" t="s">
        <v>100</v>
      </c>
      <c r="D148" s="13" t="s">
        <v>495</v>
      </c>
      <c r="E148" s="13" t="s">
        <v>496</v>
      </c>
      <c r="F148" s="49" t="s">
        <v>17</v>
      </c>
      <c r="G148" s="13">
        <v>1</v>
      </c>
      <c r="H148" s="13">
        <f t="shared" si="11"/>
        <v>200</v>
      </c>
      <c r="I148" s="46">
        <v>44682</v>
      </c>
      <c r="J148" s="40" t="s">
        <v>318</v>
      </c>
      <c r="K148" s="37" t="s">
        <v>497</v>
      </c>
      <c r="L148" s="42">
        <v>15716628705</v>
      </c>
    </row>
    <row r="149" s="17" customFormat="1" customHeight="1" spans="1:12">
      <c r="A149" s="13">
        <f>SUBTOTAL(103,B$4:$B149)</f>
        <v>98</v>
      </c>
      <c r="B149" s="56" t="s">
        <v>13</v>
      </c>
      <c r="C149" s="26"/>
      <c r="D149" s="56" t="s">
        <v>498</v>
      </c>
      <c r="E149" s="66" t="s">
        <v>499</v>
      </c>
      <c r="F149" s="49" t="s">
        <v>17</v>
      </c>
      <c r="G149" s="13">
        <v>1</v>
      </c>
      <c r="H149" s="13">
        <f t="shared" si="11"/>
        <v>200</v>
      </c>
      <c r="I149" s="46">
        <v>44682</v>
      </c>
      <c r="J149" s="40" t="s">
        <v>112</v>
      </c>
      <c r="K149" s="37" t="s">
        <v>500</v>
      </c>
      <c r="L149" s="42"/>
    </row>
    <row r="150" s="17" customFormat="1" customHeight="1" spans="1:12">
      <c r="A150" s="13">
        <f>SUBTOTAL(103,B$4:$B150)</f>
        <v>99</v>
      </c>
      <c r="B150" s="56" t="s">
        <v>13</v>
      </c>
      <c r="C150" s="26" t="s">
        <v>236</v>
      </c>
      <c r="D150" s="56" t="s">
        <v>501</v>
      </c>
      <c r="E150" s="66" t="s">
        <v>502</v>
      </c>
      <c r="F150" s="49" t="s">
        <v>17</v>
      </c>
      <c r="G150" s="13">
        <v>2</v>
      </c>
      <c r="H150" s="13">
        <f t="shared" si="11"/>
        <v>400</v>
      </c>
      <c r="I150" s="46">
        <v>44682</v>
      </c>
      <c r="J150" s="41" t="s">
        <v>503</v>
      </c>
      <c r="K150" s="37" t="s">
        <v>504</v>
      </c>
      <c r="L150" s="42">
        <v>18336625038</v>
      </c>
    </row>
    <row r="151" s="17" customFormat="1" customHeight="1" spans="1:12">
      <c r="A151" s="13"/>
      <c r="B151" s="26"/>
      <c r="C151" s="26"/>
      <c r="D151" s="56" t="s">
        <v>505</v>
      </c>
      <c r="E151" s="66" t="s">
        <v>506</v>
      </c>
      <c r="F151" s="49"/>
      <c r="G151" s="13"/>
      <c r="H151" s="13"/>
      <c r="I151" s="46"/>
      <c r="J151" s="41"/>
      <c r="K151" s="40"/>
      <c r="L151" s="42"/>
    </row>
    <row r="152" s="17" customFormat="1" customHeight="1" spans="1:12">
      <c r="A152" s="13">
        <f>SUBTOTAL(103,B$4:$B152)</f>
        <v>100</v>
      </c>
      <c r="B152" s="26" t="s">
        <v>13</v>
      </c>
      <c r="C152" s="26"/>
      <c r="D152" s="56" t="s">
        <v>507</v>
      </c>
      <c r="E152" s="66" t="s">
        <v>508</v>
      </c>
      <c r="F152" s="49" t="s">
        <v>17</v>
      </c>
      <c r="G152" s="13">
        <v>1</v>
      </c>
      <c r="H152" s="13">
        <f>G152*200</f>
        <v>200</v>
      </c>
      <c r="I152" s="46">
        <v>44774</v>
      </c>
      <c r="J152" s="41"/>
      <c r="K152" s="37" t="s">
        <v>509</v>
      </c>
      <c r="L152" s="42"/>
    </row>
    <row r="153" s="17" customFormat="1" customHeight="1" spans="1:12">
      <c r="A153" s="13">
        <f>SUBTOTAL(103,B$4:$B153)</f>
        <v>101</v>
      </c>
      <c r="B153" s="56" t="s">
        <v>13</v>
      </c>
      <c r="C153" s="26" t="s">
        <v>311</v>
      </c>
      <c r="D153" s="13" t="s">
        <v>510</v>
      </c>
      <c r="E153" s="13" t="s">
        <v>511</v>
      </c>
      <c r="F153" s="49" t="s">
        <v>17</v>
      </c>
      <c r="G153" s="13">
        <v>1</v>
      </c>
      <c r="H153" s="13">
        <f>G153*200</f>
        <v>200</v>
      </c>
      <c r="I153" s="46">
        <v>44713</v>
      </c>
      <c r="J153" s="41" t="s">
        <v>512</v>
      </c>
      <c r="K153" s="37" t="s">
        <v>513</v>
      </c>
      <c r="L153" s="42">
        <v>15139095814</v>
      </c>
    </row>
  </sheetData>
  <autoFilter ref="A3:O152"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33:D134">
    <cfRule type="duplicateValues" dxfId="0" priority="164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pageMargins left="0.700694444444445" right="0.700694444444445" top="0.751388888888889" bottom="0.751388888888889" header="0.298611111111111" footer="0.298611111111111"/>
  <pageSetup paperSize="9" scale="54" fitToHeight="0" orientation="portrait" horizontalDpi="600"/>
  <headerFooter>
    <oddFooter>&amp;C举报投诉监督电话：马蹬镇政府 69588269   镇纪委 69588390   淅川县民政局 69216620</oddFooter>
  </headerFooter>
  <rowBreaks count="1" manualBreakCount="1">
    <brk id="153" max="11" man="1"/>
  </rowBreaks>
  <ignoredErrors>
    <ignoredError sqref="E8:E24 E1:E4 E26:E47 E49 E52:E74 E76:E100 E102:E130 E133:E1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view="pageBreakPreview" zoomScaleNormal="100" workbookViewId="0">
      <selection activeCell="M5" sqref="M5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="1" customFormat="1" ht="39" customHeight="1" spans="1:12">
      <c r="A1" s="5" t="s">
        <v>514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4"/>
      <c r="L2" s="14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515</v>
      </c>
      <c r="G3" s="8" t="s">
        <v>8</v>
      </c>
      <c r="H3" s="9" t="s">
        <v>516</v>
      </c>
      <c r="I3" s="8" t="s">
        <v>517</v>
      </c>
      <c r="J3" s="8" t="s">
        <v>518</v>
      </c>
      <c r="K3" s="8" t="s">
        <v>519</v>
      </c>
      <c r="L3" s="8" t="s">
        <v>11</v>
      </c>
    </row>
    <row r="4" s="1" customFormat="1" ht="21" customHeight="1" spans="1:12">
      <c r="A4" s="10">
        <f>SUBTOTAL(103,B$4:$B4)</f>
        <v>1</v>
      </c>
      <c r="B4" s="10" t="s">
        <v>520</v>
      </c>
      <c r="C4" s="10" t="s">
        <v>521</v>
      </c>
      <c r="D4" s="10" t="s">
        <v>522</v>
      </c>
      <c r="E4" s="10">
        <v>1</v>
      </c>
      <c r="F4" s="10" t="s">
        <v>523</v>
      </c>
      <c r="G4" s="11">
        <v>546</v>
      </c>
      <c r="H4" s="10">
        <v>60</v>
      </c>
      <c r="I4" s="10">
        <f t="shared" ref="I4:I18" si="0">H4+G4</f>
        <v>606</v>
      </c>
      <c r="J4" s="10" t="s">
        <v>524</v>
      </c>
      <c r="K4" s="10" t="s">
        <v>525</v>
      </c>
      <c r="L4" s="15" t="s">
        <v>526</v>
      </c>
    </row>
    <row r="5" s="1" customFormat="1" ht="21" customHeight="1" spans="1:12">
      <c r="A5" s="10">
        <f>SUBTOTAL(103,B$4:$B5)</f>
        <v>2</v>
      </c>
      <c r="B5" s="10" t="s">
        <v>520</v>
      </c>
      <c r="C5" s="10" t="s">
        <v>527</v>
      </c>
      <c r="D5" s="10" t="s">
        <v>528</v>
      </c>
      <c r="E5" s="10">
        <v>1</v>
      </c>
      <c r="F5" s="10" t="s">
        <v>523</v>
      </c>
      <c r="G5" s="11">
        <v>546</v>
      </c>
      <c r="H5" s="10">
        <v>60</v>
      </c>
      <c r="I5" s="10">
        <f t="shared" si="0"/>
        <v>606</v>
      </c>
      <c r="J5" s="10" t="s">
        <v>529</v>
      </c>
      <c r="K5" s="10" t="s">
        <v>525</v>
      </c>
      <c r="L5" s="15" t="s">
        <v>530</v>
      </c>
    </row>
    <row r="6" s="1" customFormat="1" ht="21" customHeight="1" spans="1:12">
      <c r="A6" s="10">
        <f>SUBTOTAL(103,B$4:$B6)</f>
        <v>3</v>
      </c>
      <c r="B6" s="10" t="s">
        <v>520</v>
      </c>
      <c r="C6" s="10" t="s">
        <v>531</v>
      </c>
      <c r="D6" s="10" t="s">
        <v>532</v>
      </c>
      <c r="E6" s="10">
        <v>1</v>
      </c>
      <c r="F6" s="10" t="s">
        <v>523</v>
      </c>
      <c r="G6" s="11">
        <v>546</v>
      </c>
      <c r="H6" s="10">
        <v>60</v>
      </c>
      <c r="I6" s="10">
        <f t="shared" si="0"/>
        <v>606</v>
      </c>
      <c r="J6" s="10" t="s">
        <v>533</v>
      </c>
      <c r="K6" s="10" t="s">
        <v>525</v>
      </c>
      <c r="L6" s="15" t="s">
        <v>534</v>
      </c>
    </row>
    <row r="7" s="1" customFormat="1" ht="21" customHeight="1" spans="1:12">
      <c r="A7" s="10">
        <f>SUBTOTAL(103,B$4:$B7)</f>
        <v>4</v>
      </c>
      <c r="B7" s="10" t="s">
        <v>520</v>
      </c>
      <c r="C7" s="10" t="s">
        <v>535</v>
      </c>
      <c r="D7" s="10" t="s">
        <v>536</v>
      </c>
      <c r="E7" s="10">
        <v>1</v>
      </c>
      <c r="F7" s="10" t="s">
        <v>523</v>
      </c>
      <c r="G7" s="11">
        <v>546</v>
      </c>
      <c r="H7" s="10">
        <v>60</v>
      </c>
      <c r="I7" s="10">
        <f t="shared" si="0"/>
        <v>606</v>
      </c>
      <c r="J7" s="10" t="s">
        <v>537</v>
      </c>
      <c r="K7" s="10" t="s">
        <v>525</v>
      </c>
      <c r="L7" s="15" t="s">
        <v>538</v>
      </c>
    </row>
    <row r="8" s="1" customFormat="1" ht="21" customHeight="1" spans="1:12">
      <c r="A8" s="10">
        <f>SUBTOTAL(103,B$4:$B8)</f>
        <v>5</v>
      </c>
      <c r="B8" s="10" t="s">
        <v>520</v>
      </c>
      <c r="C8" s="10" t="s">
        <v>539</v>
      </c>
      <c r="D8" s="10" t="s">
        <v>540</v>
      </c>
      <c r="E8" s="10">
        <v>1</v>
      </c>
      <c r="F8" s="10" t="s">
        <v>523</v>
      </c>
      <c r="G8" s="11">
        <v>546</v>
      </c>
      <c r="H8" s="10">
        <v>60</v>
      </c>
      <c r="I8" s="10">
        <f t="shared" si="0"/>
        <v>606</v>
      </c>
      <c r="J8" s="10" t="s">
        <v>541</v>
      </c>
      <c r="K8" s="10" t="s">
        <v>525</v>
      </c>
      <c r="L8" s="15" t="s">
        <v>542</v>
      </c>
    </row>
    <row r="9" s="1" customFormat="1" ht="21" customHeight="1" spans="1:12">
      <c r="A9" s="10">
        <f>SUBTOTAL(103,B$4:$B9)</f>
        <v>6</v>
      </c>
      <c r="B9" s="10" t="s">
        <v>520</v>
      </c>
      <c r="C9" s="10" t="s">
        <v>543</v>
      </c>
      <c r="D9" s="10" t="s">
        <v>544</v>
      </c>
      <c r="E9" s="10">
        <v>1</v>
      </c>
      <c r="F9" s="10" t="s">
        <v>523</v>
      </c>
      <c r="G9" s="11">
        <v>546</v>
      </c>
      <c r="H9" s="10">
        <v>60</v>
      </c>
      <c r="I9" s="10">
        <f t="shared" si="0"/>
        <v>606</v>
      </c>
      <c r="J9" s="10" t="s">
        <v>545</v>
      </c>
      <c r="K9" s="10" t="s">
        <v>525</v>
      </c>
      <c r="L9" s="15" t="s">
        <v>546</v>
      </c>
    </row>
    <row r="10" s="1" customFormat="1" ht="21" customHeight="1" spans="1:12">
      <c r="A10" s="10">
        <f>SUBTOTAL(103,B$4:$B10)</f>
        <v>7</v>
      </c>
      <c r="B10" s="10" t="s">
        <v>520</v>
      </c>
      <c r="C10" s="10" t="s">
        <v>547</v>
      </c>
      <c r="D10" s="10" t="s">
        <v>548</v>
      </c>
      <c r="E10" s="10">
        <v>1</v>
      </c>
      <c r="F10" s="10" t="s">
        <v>549</v>
      </c>
      <c r="G10" s="11">
        <v>546</v>
      </c>
      <c r="H10" s="11">
        <v>267</v>
      </c>
      <c r="I10" s="10">
        <f t="shared" si="0"/>
        <v>813</v>
      </c>
      <c r="J10" s="10" t="s">
        <v>550</v>
      </c>
      <c r="K10" s="10" t="s">
        <v>551</v>
      </c>
      <c r="L10" s="15"/>
    </row>
    <row r="11" s="1" customFormat="1" ht="21" customHeight="1" spans="1:12">
      <c r="A11" s="10">
        <f>SUBTOTAL(103,B$4:$B11)</f>
        <v>8</v>
      </c>
      <c r="B11" s="10" t="s">
        <v>520</v>
      </c>
      <c r="C11" s="10" t="s">
        <v>552</v>
      </c>
      <c r="D11" s="10" t="s">
        <v>553</v>
      </c>
      <c r="E11" s="10">
        <v>1</v>
      </c>
      <c r="F11" s="10" t="s">
        <v>523</v>
      </c>
      <c r="G11" s="11">
        <v>546</v>
      </c>
      <c r="H11" s="10">
        <v>60</v>
      </c>
      <c r="I11" s="10">
        <f t="shared" si="0"/>
        <v>606</v>
      </c>
      <c r="J11" s="10" t="s">
        <v>554</v>
      </c>
      <c r="K11" s="10" t="s">
        <v>525</v>
      </c>
      <c r="L11" s="15" t="s">
        <v>555</v>
      </c>
    </row>
    <row r="12" s="1" customFormat="1" ht="21" customHeight="1" spans="1:12">
      <c r="A12" s="10">
        <f>SUBTOTAL(103,B$4:$B12)</f>
        <v>9</v>
      </c>
      <c r="B12" s="10" t="s">
        <v>520</v>
      </c>
      <c r="C12" s="10" t="s">
        <v>556</v>
      </c>
      <c r="D12" s="10" t="s">
        <v>557</v>
      </c>
      <c r="E12" s="10">
        <v>1</v>
      </c>
      <c r="F12" s="10" t="s">
        <v>523</v>
      </c>
      <c r="G12" s="11">
        <v>546</v>
      </c>
      <c r="H12" s="10">
        <v>60</v>
      </c>
      <c r="I12" s="10">
        <f t="shared" si="0"/>
        <v>606</v>
      </c>
      <c r="J12" s="10" t="s">
        <v>558</v>
      </c>
      <c r="K12" s="10" t="s">
        <v>525</v>
      </c>
      <c r="L12" s="15" t="s">
        <v>559</v>
      </c>
    </row>
    <row r="13" s="1" customFormat="1" ht="21" customHeight="1" spans="1:12">
      <c r="A13" s="10">
        <f>SUBTOTAL(103,B$4:$B13)</f>
        <v>10</v>
      </c>
      <c r="B13" s="10" t="s">
        <v>520</v>
      </c>
      <c r="C13" s="10" t="s">
        <v>560</v>
      </c>
      <c r="D13" s="10" t="s">
        <v>561</v>
      </c>
      <c r="E13" s="10">
        <v>1</v>
      </c>
      <c r="F13" s="10" t="s">
        <v>523</v>
      </c>
      <c r="G13" s="11">
        <v>546</v>
      </c>
      <c r="H13" s="10">
        <v>60</v>
      </c>
      <c r="I13" s="10">
        <f t="shared" si="0"/>
        <v>606</v>
      </c>
      <c r="J13" s="10" t="s">
        <v>562</v>
      </c>
      <c r="K13" s="10" t="s">
        <v>525</v>
      </c>
      <c r="L13" s="15" t="s">
        <v>563</v>
      </c>
    </row>
    <row r="14" s="1" customFormat="1" ht="21" customHeight="1" spans="1:12">
      <c r="A14" s="10">
        <f>SUBTOTAL(103,B$4:$B14)</f>
        <v>11</v>
      </c>
      <c r="B14" s="10" t="s">
        <v>520</v>
      </c>
      <c r="C14" s="10" t="s">
        <v>564</v>
      </c>
      <c r="D14" s="10" t="s">
        <v>565</v>
      </c>
      <c r="E14" s="10">
        <v>1</v>
      </c>
      <c r="F14" s="10" t="s">
        <v>523</v>
      </c>
      <c r="G14" s="11">
        <v>546</v>
      </c>
      <c r="H14" s="10">
        <v>60</v>
      </c>
      <c r="I14" s="10">
        <f t="shared" si="0"/>
        <v>606</v>
      </c>
      <c r="J14" s="10" t="s">
        <v>566</v>
      </c>
      <c r="K14" s="10" t="s">
        <v>525</v>
      </c>
      <c r="L14" s="15" t="s">
        <v>567</v>
      </c>
    </row>
    <row r="15" s="1" customFormat="1" ht="21" customHeight="1" spans="1:12">
      <c r="A15" s="10">
        <f>SUBTOTAL(103,B$4:$B15)</f>
        <v>12</v>
      </c>
      <c r="B15" s="10" t="s">
        <v>520</v>
      </c>
      <c r="C15" s="10" t="s">
        <v>568</v>
      </c>
      <c r="D15" s="10" t="s">
        <v>569</v>
      </c>
      <c r="E15" s="10">
        <v>1</v>
      </c>
      <c r="F15" s="10" t="s">
        <v>549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570</v>
      </c>
      <c r="L15" s="15"/>
    </row>
    <row r="16" s="1" customFormat="1" ht="21" customHeight="1" spans="1:12">
      <c r="A16" s="10">
        <f>SUBTOTAL(103,B$4:$B16)</f>
        <v>13</v>
      </c>
      <c r="B16" s="10" t="s">
        <v>520</v>
      </c>
      <c r="C16" s="10" t="s">
        <v>571</v>
      </c>
      <c r="D16" s="10" t="s">
        <v>572</v>
      </c>
      <c r="E16" s="10">
        <v>1</v>
      </c>
      <c r="F16" s="10" t="s">
        <v>549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551</v>
      </c>
      <c r="L16" s="15"/>
    </row>
    <row r="17" s="1" customFormat="1" ht="21" customHeight="1" spans="1:12">
      <c r="A17" s="10">
        <f>SUBTOTAL(103,B$4:$B17)</f>
        <v>14</v>
      </c>
      <c r="B17" s="10" t="s">
        <v>520</v>
      </c>
      <c r="C17" s="10" t="s">
        <v>573</v>
      </c>
      <c r="D17" s="68" t="s">
        <v>574</v>
      </c>
      <c r="E17" s="10">
        <v>1</v>
      </c>
      <c r="F17" s="10" t="s">
        <v>523</v>
      </c>
      <c r="G17" s="11">
        <v>546</v>
      </c>
      <c r="H17" s="10">
        <v>60</v>
      </c>
      <c r="I17" s="10">
        <f t="shared" si="0"/>
        <v>606</v>
      </c>
      <c r="J17" s="10" t="s">
        <v>524</v>
      </c>
      <c r="K17" s="10" t="s">
        <v>525</v>
      </c>
      <c r="L17" s="15" t="s">
        <v>575</v>
      </c>
    </row>
    <row r="18" s="1" customFormat="1" ht="21" customHeight="1" spans="1:12">
      <c r="A18" s="10">
        <f>SUBTOTAL(103,B$4:$B18)</f>
        <v>15</v>
      </c>
      <c r="B18" s="10" t="s">
        <v>520</v>
      </c>
      <c r="C18" s="12" t="s">
        <v>576</v>
      </c>
      <c r="D18" s="59" t="s">
        <v>577</v>
      </c>
      <c r="E18" s="10" t="s">
        <v>578</v>
      </c>
      <c r="F18" s="10" t="s">
        <v>523</v>
      </c>
      <c r="G18" s="11">
        <v>546</v>
      </c>
      <c r="H18" s="10" t="s">
        <v>579</v>
      </c>
      <c r="I18" s="10">
        <f t="shared" si="0"/>
        <v>606</v>
      </c>
      <c r="J18" s="10"/>
      <c r="K18" s="10" t="s">
        <v>525</v>
      </c>
      <c r="L18" s="15"/>
    </row>
    <row r="19" s="1" customFormat="1" ht="21" customHeight="1" spans="1:12">
      <c r="A19" s="10">
        <f>SUBTOTAL(103,B$4:$B19)</f>
        <v>16</v>
      </c>
      <c r="B19" s="10" t="s">
        <v>520</v>
      </c>
      <c r="C19" s="10" t="s">
        <v>580</v>
      </c>
      <c r="D19" s="10" t="s">
        <v>581</v>
      </c>
      <c r="E19" s="10">
        <v>1</v>
      </c>
      <c r="F19" s="10" t="s">
        <v>523</v>
      </c>
      <c r="G19" s="11">
        <v>546</v>
      </c>
      <c r="H19" s="10">
        <v>60</v>
      </c>
      <c r="I19" s="10">
        <f>H19+G19</f>
        <v>606</v>
      </c>
      <c r="J19" s="10" t="s">
        <v>524</v>
      </c>
      <c r="K19" s="10" t="s">
        <v>525</v>
      </c>
      <c r="L19" s="15" t="s">
        <v>582</v>
      </c>
    </row>
  </sheetData>
  <autoFilter ref="A3:L18">
    <extLst/>
  </autoFilter>
  <mergeCells count="2">
    <mergeCell ref="A1:K1"/>
    <mergeCell ref="H2:K2"/>
  </mergeCells>
  <conditionalFormatting sqref="C4:C1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2022-02-21T08:14:00Z</dcterms:created>
  <dcterms:modified xsi:type="dcterms:W3CDTF">2022-11-19T06:45:04Z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0448A9CD3E7F4365AE3D34B0E6F59132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