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Sheet1" sheetId="1" r:id="rId1"/>
    <sheet name="Sheet2" sheetId="2" r:id="rId2"/>
    <sheet name="二批种植" sheetId="3" r:id="rId3"/>
    <sheet name="二批养殖" sheetId="4" r:id="rId4"/>
  </sheets>
  <externalReferences>
    <externalReference r:id="rId5"/>
    <externalReference r:id="rId6"/>
  </externalReferences>
  <definedNames>
    <definedName name="_xlnm._FilterDatabase" localSheetId="0" hidden="1">Sheet1!$A$3:$X$515</definedName>
    <definedName name="_xlnm._FilterDatabase" localSheetId="1" hidden="1">Sheet2!$A$2:$S$125</definedName>
  </definedNames>
  <calcPr calcId="144525"/>
</workbook>
</file>

<file path=xl/sharedStrings.xml><?xml version="1.0" encoding="utf-8"?>
<sst xmlns="http://schemas.openxmlformats.org/spreadsheetml/2006/main" count="4812" uniqueCount="1266">
  <si>
    <t>户信息</t>
  </si>
  <si>
    <t>序号</t>
  </si>
  <si>
    <t>行政村</t>
  </si>
  <si>
    <t>自然村</t>
  </si>
  <si>
    <t>姓名</t>
  </si>
  <si>
    <t>与户主关系</t>
  </si>
  <si>
    <t>证件号码</t>
  </si>
  <si>
    <t>人数</t>
  </si>
  <si>
    <t>户联系电话</t>
  </si>
  <si>
    <t>种植</t>
  </si>
  <si>
    <t>种植金额</t>
  </si>
  <si>
    <t>养殖</t>
  </si>
  <si>
    <t>养殖金额</t>
  </si>
  <si>
    <t>合计金额</t>
  </si>
  <si>
    <t>上梅池村</t>
  </si>
  <si>
    <t>亮子山组</t>
  </si>
  <si>
    <t>皮林财</t>
  </si>
  <si>
    <t>户主</t>
  </si>
  <si>
    <t>412927196504072150</t>
  </si>
  <si>
    <t>5</t>
  </si>
  <si>
    <t>15939990892</t>
  </si>
  <si>
    <t>焦女</t>
  </si>
  <si>
    <t>配偶</t>
  </si>
  <si>
    <t>412927196802282148</t>
  </si>
  <si>
    <t>皮小宝</t>
  </si>
  <si>
    <t>之子</t>
  </si>
  <si>
    <t>411323198907112110</t>
  </si>
  <si>
    <t>江岩</t>
  </si>
  <si>
    <t>之儿媳</t>
  </si>
  <si>
    <t>41132320001026006372</t>
  </si>
  <si>
    <t>皮瑞洁</t>
  </si>
  <si>
    <t>之孙女</t>
  </si>
  <si>
    <t>411326201910200203</t>
  </si>
  <si>
    <t>卢家湾组</t>
  </si>
  <si>
    <t>张青</t>
  </si>
  <si>
    <t>412927196709222116</t>
  </si>
  <si>
    <t>4</t>
  </si>
  <si>
    <t>15090130638</t>
  </si>
  <si>
    <t>曹建瑞</t>
  </si>
  <si>
    <t>412927196805062124</t>
  </si>
  <si>
    <t>张恩源</t>
  </si>
  <si>
    <t>411323200103232133</t>
  </si>
  <si>
    <t>张恩汇</t>
  </si>
  <si>
    <t>411323200103232117</t>
  </si>
  <si>
    <t>吴全胜</t>
  </si>
  <si>
    <t>41292719400908211711</t>
  </si>
  <si>
    <t>18220695162</t>
  </si>
  <si>
    <t>吴中新</t>
  </si>
  <si>
    <t>41132319800624217X</t>
  </si>
  <si>
    <t>余连</t>
  </si>
  <si>
    <t>612524198408140024</t>
  </si>
  <si>
    <t>吴欣怡</t>
  </si>
  <si>
    <t>411326200806082126</t>
  </si>
  <si>
    <t>吴佳怡</t>
  </si>
  <si>
    <t>411326201312140124</t>
  </si>
  <si>
    <t>耳鹏湾组</t>
  </si>
  <si>
    <t>尚佩佩</t>
  </si>
  <si>
    <t>411323198802282156</t>
  </si>
  <si>
    <t>15893393937</t>
  </si>
  <si>
    <t>张玲</t>
  </si>
  <si>
    <t>420321198901051722</t>
  </si>
  <si>
    <t>尚文彬</t>
  </si>
  <si>
    <t>411326201210132131</t>
  </si>
  <si>
    <t>尚裕翰</t>
  </si>
  <si>
    <t>411326201907260037</t>
  </si>
  <si>
    <t>尚国强</t>
  </si>
  <si>
    <t>之父</t>
  </si>
  <si>
    <t>41292719611129213613</t>
  </si>
  <si>
    <t>张国岐</t>
  </si>
  <si>
    <t>412927195004262113</t>
  </si>
  <si>
    <t>18348026892</t>
  </si>
  <si>
    <t>胡群英</t>
  </si>
  <si>
    <t>412927196209162161</t>
  </si>
  <si>
    <t>张金萍</t>
  </si>
  <si>
    <t>411323198207292130</t>
  </si>
  <si>
    <t>张丽华</t>
  </si>
  <si>
    <t>429005198809092689</t>
  </si>
  <si>
    <t>张静旭</t>
  </si>
  <si>
    <t>42900520090618266X</t>
  </si>
  <si>
    <t>皮建周</t>
  </si>
  <si>
    <t>412927197409042177</t>
  </si>
  <si>
    <t>6</t>
  </si>
  <si>
    <t>18337786839</t>
  </si>
  <si>
    <t>樊小女</t>
  </si>
  <si>
    <t>412927197409162144</t>
  </si>
  <si>
    <t>皮中杰</t>
  </si>
  <si>
    <t>411323199809132139</t>
  </si>
  <si>
    <t>皮烨岚</t>
  </si>
  <si>
    <t>之女</t>
  </si>
  <si>
    <t>411326201012102142</t>
  </si>
  <si>
    <t>皮志林</t>
  </si>
  <si>
    <t>412927194712022132</t>
  </si>
  <si>
    <t>樊云娥</t>
  </si>
  <si>
    <t>之母</t>
  </si>
  <si>
    <t>412927195104172123</t>
  </si>
  <si>
    <t>外牌组</t>
  </si>
  <si>
    <t>卢海清</t>
  </si>
  <si>
    <t>41292719550505211443B1</t>
  </si>
  <si>
    <t>15188465643</t>
  </si>
  <si>
    <t>杜玉芬</t>
  </si>
  <si>
    <t>412927195708152123</t>
  </si>
  <si>
    <t>卢振伟</t>
  </si>
  <si>
    <t>411323198109102110</t>
  </si>
  <si>
    <t>程英</t>
  </si>
  <si>
    <t>41292619801006492X</t>
  </si>
  <si>
    <t>卢宝义</t>
  </si>
  <si>
    <t>之孙子</t>
  </si>
  <si>
    <t>411326200707232117</t>
  </si>
  <si>
    <t>卢宝鑫</t>
  </si>
  <si>
    <t>411326201309180192</t>
  </si>
  <si>
    <t>柳树沟组</t>
  </si>
  <si>
    <t>胡喜锋</t>
  </si>
  <si>
    <t>41292719720923211X</t>
  </si>
  <si>
    <t>15838715402</t>
  </si>
  <si>
    <t>余祯锋</t>
  </si>
  <si>
    <t>412927197405042161</t>
  </si>
  <si>
    <t>胡镔</t>
  </si>
  <si>
    <t>411323199608222111</t>
  </si>
  <si>
    <t>胡金杰</t>
  </si>
  <si>
    <t>411326200712082117</t>
  </si>
  <si>
    <t>杨秀珍</t>
  </si>
  <si>
    <t>412927195205152148</t>
  </si>
  <si>
    <t>竹园组</t>
  </si>
  <si>
    <t>曹振华</t>
  </si>
  <si>
    <t>412927197311172133</t>
  </si>
  <si>
    <t>15893396962</t>
  </si>
  <si>
    <t>何照云</t>
  </si>
  <si>
    <t>412927197706132128</t>
  </si>
  <si>
    <t>曹棂咙</t>
  </si>
  <si>
    <t>411323200002222147</t>
  </si>
  <si>
    <t>曹自祥</t>
  </si>
  <si>
    <t>412927194111222112</t>
  </si>
  <si>
    <t>樊士兰</t>
  </si>
  <si>
    <t>41292719440611212144</t>
  </si>
  <si>
    <t>吴中华</t>
  </si>
  <si>
    <t>411323198105142158</t>
  </si>
  <si>
    <t>18203843128</t>
  </si>
  <si>
    <t>黄桂仙</t>
  </si>
  <si>
    <t>350524198311156542</t>
  </si>
  <si>
    <t>吴绍阳</t>
  </si>
  <si>
    <t>411326201001082190</t>
  </si>
  <si>
    <t>吴丝蓉</t>
  </si>
  <si>
    <t>411326200711282125</t>
  </si>
  <si>
    <t>皮桂香</t>
  </si>
  <si>
    <t>412927195506052124</t>
  </si>
  <si>
    <t>张爱枝</t>
  </si>
  <si>
    <t>412927196411052126</t>
  </si>
  <si>
    <t>13211301426</t>
  </si>
  <si>
    <t>张银国</t>
  </si>
  <si>
    <t>411323198512252178</t>
  </si>
  <si>
    <t>荔芬</t>
  </si>
  <si>
    <t>41132319880523212X</t>
  </si>
  <si>
    <t>张书桐</t>
  </si>
  <si>
    <t>41132620180503010X</t>
  </si>
  <si>
    <t>郭建中</t>
  </si>
  <si>
    <t>412927196510262110</t>
  </si>
  <si>
    <t>3</t>
  </si>
  <si>
    <t>18238151701</t>
  </si>
  <si>
    <t>周芳琴</t>
  </si>
  <si>
    <t>412927196810232140</t>
  </si>
  <si>
    <t>郭浩</t>
  </si>
  <si>
    <t>411323200006042119</t>
  </si>
  <si>
    <t>范云锋</t>
  </si>
  <si>
    <t>412927196903102150</t>
  </si>
  <si>
    <t>9</t>
  </si>
  <si>
    <t>15289363787</t>
  </si>
  <si>
    <t>程巧枝</t>
  </si>
  <si>
    <t>412927196810072220</t>
  </si>
  <si>
    <t>范宗增</t>
  </si>
  <si>
    <t>411323199002202159</t>
  </si>
  <si>
    <t>范佳欣</t>
  </si>
  <si>
    <t>411323200312202141</t>
  </si>
  <si>
    <t>安伯芳</t>
  </si>
  <si>
    <t>411323199104263040</t>
  </si>
  <si>
    <t>范晨辰</t>
  </si>
  <si>
    <t>41132620190326003X</t>
  </si>
  <si>
    <t>范珍菡</t>
  </si>
  <si>
    <t>411326201611260249</t>
  </si>
  <si>
    <t>范生林</t>
  </si>
  <si>
    <t>412927194907272115</t>
  </si>
  <si>
    <t>吴桂娥</t>
  </si>
  <si>
    <t>412927194808102129</t>
  </si>
  <si>
    <t>李建国</t>
  </si>
  <si>
    <t>412927196302082115</t>
  </si>
  <si>
    <t>18240579833</t>
  </si>
  <si>
    <t>孔相英</t>
  </si>
  <si>
    <t>412927196412252226</t>
  </si>
  <si>
    <t>李冬红</t>
  </si>
  <si>
    <t>411323199002192130</t>
  </si>
  <si>
    <t>曹敏</t>
  </si>
  <si>
    <t>411323199008052147</t>
  </si>
  <si>
    <t>李天佑</t>
  </si>
  <si>
    <t>41132620140920011131</t>
  </si>
  <si>
    <t>相子庙组</t>
  </si>
  <si>
    <t>金玉国</t>
  </si>
  <si>
    <t>412927197010242134</t>
  </si>
  <si>
    <t>13523643578</t>
  </si>
  <si>
    <t>杨景兰</t>
  </si>
  <si>
    <t>412927197106042145</t>
  </si>
  <si>
    <t>金磊</t>
  </si>
  <si>
    <t>411323199510082157</t>
  </si>
  <si>
    <t>王菊香</t>
  </si>
  <si>
    <t>412927194703282143</t>
  </si>
  <si>
    <t>曹建伟</t>
  </si>
  <si>
    <t>412927197603082199</t>
  </si>
  <si>
    <t>13838015171</t>
  </si>
  <si>
    <t>熊金华</t>
  </si>
  <si>
    <t>511022197401296588</t>
  </si>
  <si>
    <t>曹虹</t>
  </si>
  <si>
    <t>411323200602072162</t>
  </si>
  <si>
    <t>彭军建</t>
  </si>
  <si>
    <t>412927197407142158</t>
  </si>
  <si>
    <t>18211802632</t>
  </si>
  <si>
    <t>杨景菊</t>
  </si>
  <si>
    <t>411323197812252124</t>
  </si>
  <si>
    <t>彭涛</t>
  </si>
  <si>
    <t>411323200101052139</t>
  </si>
  <si>
    <t>彭霜霜</t>
  </si>
  <si>
    <t>411326200704172112</t>
  </si>
  <si>
    <t>刘全英</t>
  </si>
  <si>
    <t>412927194307242123</t>
  </si>
  <si>
    <t>曹建林</t>
  </si>
  <si>
    <t>412927196302032134</t>
  </si>
  <si>
    <t>13462610132</t>
  </si>
  <si>
    <t>程秋芬</t>
  </si>
  <si>
    <t>412927196305062208</t>
  </si>
  <si>
    <t>曹中山</t>
  </si>
  <si>
    <t>411323199803102131</t>
  </si>
  <si>
    <t>程诺</t>
  </si>
  <si>
    <t>411323200111082112</t>
  </si>
  <si>
    <t>樊双林</t>
  </si>
  <si>
    <t>412927196905152151</t>
  </si>
  <si>
    <t>18348020506</t>
  </si>
  <si>
    <t>张建华</t>
  </si>
  <si>
    <t>412927197112282129</t>
  </si>
  <si>
    <t>樊雪冉</t>
  </si>
  <si>
    <t>411326201001252137</t>
  </si>
  <si>
    <t>余祯平</t>
  </si>
  <si>
    <t>412927197007122115</t>
  </si>
  <si>
    <t>15036203868</t>
  </si>
  <si>
    <t>张春英</t>
  </si>
  <si>
    <t>412927197401252129</t>
  </si>
  <si>
    <t>余佳鑫</t>
  </si>
  <si>
    <t>411323200408142147</t>
  </si>
  <si>
    <t>李栓子</t>
  </si>
  <si>
    <t>412927194910172123</t>
  </si>
  <si>
    <t>李建成</t>
  </si>
  <si>
    <t>412927196810292119</t>
  </si>
  <si>
    <t>2</t>
  </si>
  <si>
    <t>13569215132</t>
  </si>
  <si>
    <t>李东强</t>
  </si>
  <si>
    <t>411323200203012111</t>
  </si>
  <si>
    <t>刘玉峰</t>
  </si>
  <si>
    <t>412927197006262116</t>
  </si>
  <si>
    <t>18638461855</t>
  </si>
  <si>
    <t>刘清广</t>
  </si>
  <si>
    <t>411323199911142122</t>
  </si>
  <si>
    <t>焦金成</t>
  </si>
  <si>
    <t>412927196707052117</t>
  </si>
  <si>
    <t>7</t>
  </si>
  <si>
    <t>15139037173</t>
  </si>
  <si>
    <t>孔巧娃</t>
  </si>
  <si>
    <t>412927196910112146</t>
  </si>
  <si>
    <t>焦新伟</t>
  </si>
  <si>
    <t>411323198912062111</t>
  </si>
  <si>
    <t>焦新悦</t>
  </si>
  <si>
    <t>411323200511302161</t>
  </si>
  <si>
    <t>陈丽琼</t>
  </si>
  <si>
    <t>350305199101100641</t>
  </si>
  <si>
    <t>焦浩泽</t>
  </si>
  <si>
    <t>之外孙子</t>
  </si>
  <si>
    <t>411326201106146939</t>
  </si>
  <si>
    <t>焦党娃</t>
  </si>
  <si>
    <t>其他</t>
  </si>
  <si>
    <t>412927195706022114</t>
  </si>
  <si>
    <t>王保成</t>
  </si>
  <si>
    <t>412927196805182118</t>
  </si>
  <si>
    <t>15093027079</t>
  </si>
  <si>
    <t>郑三女</t>
  </si>
  <si>
    <t>41292719700325214X</t>
  </si>
  <si>
    <t>王坜钧</t>
  </si>
  <si>
    <t>411326200903022133</t>
  </si>
  <si>
    <t>王晓娜</t>
  </si>
  <si>
    <t>411323200609082128</t>
  </si>
  <si>
    <t>王长明</t>
  </si>
  <si>
    <t>412927193508122158</t>
  </si>
  <si>
    <t>江俭娃</t>
  </si>
  <si>
    <t>412927194808222155</t>
  </si>
  <si>
    <t>13262015209</t>
  </si>
  <si>
    <t>陈爱存</t>
  </si>
  <si>
    <t>41292719520820142722B2</t>
  </si>
  <si>
    <t>江云姬</t>
  </si>
  <si>
    <t>412927197312292217</t>
  </si>
  <si>
    <t>朱清芬</t>
  </si>
  <si>
    <t>412927197702182144</t>
  </si>
  <si>
    <t>江涛</t>
  </si>
  <si>
    <t>411323199710192190</t>
  </si>
  <si>
    <t>曹海军</t>
  </si>
  <si>
    <t>412927197003212156</t>
  </si>
  <si>
    <t>15518948602</t>
  </si>
  <si>
    <t>高香粉</t>
  </si>
  <si>
    <t>420321197403251727</t>
  </si>
  <si>
    <t>曹垚垚</t>
  </si>
  <si>
    <t>411323199711042127</t>
  </si>
  <si>
    <t>曹炎炎</t>
  </si>
  <si>
    <t>411326200506242140</t>
  </si>
  <si>
    <t>赵黑女</t>
  </si>
  <si>
    <t>41292719490926216413</t>
  </si>
  <si>
    <t>杨成林</t>
  </si>
  <si>
    <t>41292719610828213X13</t>
  </si>
  <si>
    <t>18238435809</t>
  </si>
  <si>
    <t>黄菊兰</t>
  </si>
  <si>
    <t>412927196309202140</t>
  </si>
  <si>
    <t>杨恩杰</t>
  </si>
  <si>
    <t>411323198701062111</t>
  </si>
  <si>
    <t>杨超</t>
  </si>
  <si>
    <t>42032119910118175063</t>
  </si>
  <si>
    <t>沈大燕</t>
  </si>
  <si>
    <t>411323199012012148</t>
  </si>
  <si>
    <t>杨雅栋</t>
  </si>
  <si>
    <t>411326201310190013</t>
  </si>
  <si>
    <t>曹书林</t>
  </si>
  <si>
    <t>412927195206152131</t>
  </si>
  <si>
    <t>17746371865</t>
  </si>
  <si>
    <t>曹相怀</t>
  </si>
  <si>
    <t>411323198006042135</t>
  </si>
  <si>
    <t>万召秀</t>
  </si>
  <si>
    <t>522121198208104229</t>
  </si>
  <si>
    <t>曹炳权</t>
  </si>
  <si>
    <t>41132620090903213X</t>
  </si>
  <si>
    <t>曹中鲜</t>
  </si>
  <si>
    <t>411323200212222129</t>
  </si>
  <si>
    <t>曹中艳</t>
  </si>
  <si>
    <t>411323200212222145</t>
  </si>
  <si>
    <t>郭战峰</t>
  </si>
  <si>
    <t>41292719720920213X</t>
  </si>
  <si>
    <t>13419936329</t>
  </si>
  <si>
    <t>余巧红</t>
  </si>
  <si>
    <t>412927197508122148</t>
  </si>
  <si>
    <t>郭萌平</t>
  </si>
  <si>
    <t>411326200708082122</t>
  </si>
  <si>
    <t>郭慧</t>
  </si>
  <si>
    <t>411323199712132124</t>
  </si>
  <si>
    <t>郭烜彤</t>
  </si>
  <si>
    <t>41132620100802708X</t>
  </si>
  <si>
    <t>邓改成</t>
  </si>
  <si>
    <t>412927196903012139</t>
  </si>
  <si>
    <t>13271390393</t>
  </si>
  <si>
    <t>李云娃</t>
  </si>
  <si>
    <t>412927197710132120</t>
  </si>
  <si>
    <t>邓淇匀</t>
  </si>
  <si>
    <t>411323199812262110</t>
  </si>
  <si>
    <t>邓净月</t>
  </si>
  <si>
    <t>411326200804272145</t>
  </si>
  <si>
    <t>余东红</t>
  </si>
  <si>
    <t>412927197212152313</t>
  </si>
  <si>
    <t>18338290982</t>
  </si>
  <si>
    <t>朱金铃</t>
  </si>
  <si>
    <t>412927197610152220</t>
  </si>
  <si>
    <t>虞焱杰</t>
  </si>
  <si>
    <t>411326200703222157</t>
  </si>
  <si>
    <t>虞秀江</t>
  </si>
  <si>
    <t>411323199712192119</t>
  </si>
  <si>
    <t>马鑫</t>
  </si>
  <si>
    <t>411323199711201423</t>
  </si>
  <si>
    <t>虞少荣</t>
  </si>
  <si>
    <t>411326201612240290</t>
  </si>
  <si>
    <t>余帮德</t>
  </si>
  <si>
    <t>412927195104272116</t>
  </si>
  <si>
    <t>吴顺泉</t>
  </si>
  <si>
    <t>412927196705142119</t>
  </si>
  <si>
    <t>15203836278</t>
  </si>
  <si>
    <t>余育存</t>
  </si>
  <si>
    <t>412927196706252141</t>
  </si>
  <si>
    <t>吴中基</t>
  </si>
  <si>
    <t>411323199802162116</t>
  </si>
  <si>
    <t>彭廷娃</t>
  </si>
  <si>
    <t>412927194702272111</t>
  </si>
  <si>
    <t>13203764536</t>
  </si>
  <si>
    <t>吴国枝</t>
  </si>
  <si>
    <t>41292719550815212931</t>
  </si>
  <si>
    <t>黄青华</t>
  </si>
  <si>
    <t>412927196603212171</t>
  </si>
  <si>
    <t>8</t>
  </si>
  <si>
    <t>15290373088</t>
  </si>
  <si>
    <t>杜万英</t>
  </si>
  <si>
    <t>412927197003182129</t>
  </si>
  <si>
    <t>黄波</t>
  </si>
  <si>
    <t>411323200301102110</t>
  </si>
  <si>
    <t>黄新伟</t>
  </si>
  <si>
    <t>411323198905282116</t>
  </si>
  <si>
    <t>徐红珍</t>
  </si>
  <si>
    <t>411323199001101882</t>
  </si>
  <si>
    <t>黄雅静</t>
  </si>
  <si>
    <t>411326201212212127</t>
  </si>
  <si>
    <t>黄雅萱</t>
  </si>
  <si>
    <t>411326201603160125</t>
  </si>
  <si>
    <t>黄雅楠</t>
  </si>
  <si>
    <t>411326201711140201</t>
  </si>
  <si>
    <t>王金生</t>
  </si>
  <si>
    <t>412927197210272135</t>
  </si>
  <si>
    <t>15838478109</t>
  </si>
  <si>
    <t>范雪飞</t>
  </si>
  <si>
    <t>412927197510102269</t>
  </si>
  <si>
    <t>王智宇</t>
  </si>
  <si>
    <t>411323199903062114</t>
  </si>
  <si>
    <t>王智月</t>
  </si>
  <si>
    <t>411323200607102113</t>
  </si>
  <si>
    <t>王奇国</t>
  </si>
  <si>
    <t>412927194402102137</t>
  </si>
  <si>
    <t>姚兰菊</t>
  </si>
  <si>
    <t>412927194705092124</t>
  </si>
  <si>
    <t>汪保栓</t>
  </si>
  <si>
    <t>412927196402152117</t>
  </si>
  <si>
    <t>13718249367</t>
  </si>
  <si>
    <t>王玉清</t>
  </si>
  <si>
    <t>412927196504152142</t>
  </si>
  <si>
    <t>汪国平</t>
  </si>
  <si>
    <t>411323198910122117</t>
  </si>
  <si>
    <t>汪菲</t>
  </si>
  <si>
    <t>411323199004252125</t>
  </si>
  <si>
    <t>汪钰涵</t>
  </si>
  <si>
    <t>411326201610110089</t>
  </si>
  <si>
    <t>吴永慧</t>
  </si>
  <si>
    <t>440921198111235128</t>
  </si>
  <si>
    <t>18338246859</t>
  </si>
  <si>
    <t>卢源博</t>
  </si>
  <si>
    <t>411326201008132138</t>
  </si>
  <si>
    <t>卢俊丽</t>
  </si>
  <si>
    <t>411326200410032122</t>
  </si>
  <si>
    <t>卢一帆</t>
  </si>
  <si>
    <t>41132620080904212X</t>
  </si>
  <si>
    <t>曹书爱</t>
  </si>
  <si>
    <t>412927193707042126</t>
  </si>
  <si>
    <t>卢金福</t>
  </si>
  <si>
    <t>412927196411102111</t>
  </si>
  <si>
    <t>时永珍</t>
  </si>
  <si>
    <t>41292719661224216144</t>
  </si>
  <si>
    <t>卢弟锋</t>
  </si>
  <si>
    <t>411323198908022133</t>
  </si>
  <si>
    <t>张临光</t>
  </si>
  <si>
    <t>411524198712082422</t>
  </si>
  <si>
    <t>卢昊宇</t>
  </si>
  <si>
    <t>411326201310070038</t>
  </si>
  <si>
    <t>卢绍硕</t>
  </si>
  <si>
    <t>411326201710150192</t>
  </si>
  <si>
    <t>彭建何</t>
  </si>
  <si>
    <t>412927197010282136</t>
  </si>
  <si>
    <t>18739011675</t>
  </si>
  <si>
    <t>周景连</t>
  </si>
  <si>
    <t>412927197303092141</t>
  </si>
  <si>
    <t>彭超</t>
  </si>
  <si>
    <t>411323200702072119</t>
  </si>
  <si>
    <t>樊州娃</t>
  </si>
  <si>
    <t>412927197612292155</t>
  </si>
  <si>
    <t>15290389979</t>
  </si>
  <si>
    <t>胡军霞</t>
  </si>
  <si>
    <t>411323198302042180</t>
  </si>
  <si>
    <t>樊炳君</t>
  </si>
  <si>
    <t>41132620100221217X</t>
  </si>
  <si>
    <t>樊金龙</t>
  </si>
  <si>
    <t>411326200106082133</t>
  </si>
  <si>
    <t>史小扎</t>
  </si>
  <si>
    <t>412927195603172128</t>
  </si>
  <si>
    <t>樊牛娃</t>
  </si>
  <si>
    <t>412927195709282130</t>
  </si>
  <si>
    <t>刘玉均</t>
  </si>
  <si>
    <t>412927196210262135</t>
  </si>
  <si>
    <t>15036283430</t>
  </si>
  <si>
    <t>卢芬娃</t>
  </si>
  <si>
    <t>41292719660514212X</t>
  </si>
  <si>
    <t>刘会斌</t>
  </si>
  <si>
    <t>411323199008032197</t>
  </si>
  <si>
    <t>时燕飞</t>
  </si>
  <si>
    <t>411323199408142125</t>
  </si>
  <si>
    <t>刘家全</t>
  </si>
  <si>
    <t>411326201711130310</t>
  </si>
  <si>
    <t>刘峻皓</t>
  </si>
  <si>
    <t>411326201910260134</t>
  </si>
  <si>
    <t>全家扒组</t>
  </si>
  <si>
    <t>肖良华</t>
  </si>
  <si>
    <t>412927194912182114</t>
  </si>
  <si>
    <t>13462668097</t>
  </si>
  <si>
    <t>陈爱华</t>
  </si>
  <si>
    <t>41292719570815214X</t>
  </si>
  <si>
    <t>肖建龙</t>
  </si>
  <si>
    <t>412927197902282115</t>
  </si>
  <si>
    <t>冯新慧</t>
  </si>
  <si>
    <t>420321198210205745</t>
  </si>
  <si>
    <t>肖清福</t>
  </si>
  <si>
    <t>411326200305172131</t>
  </si>
  <si>
    <t>肖清义</t>
  </si>
  <si>
    <t>411326200610082167</t>
  </si>
  <si>
    <t>樊泽均</t>
  </si>
  <si>
    <t>412927195612012118</t>
  </si>
  <si>
    <t>13569207379</t>
  </si>
  <si>
    <t>郭华娃</t>
  </si>
  <si>
    <t>412927195810132129</t>
  </si>
  <si>
    <t>樊雪平</t>
  </si>
  <si>
    <t>411323198411122112</t>
  </si>
  <si>
    <t>王新慧</t>
  </si>
  <si>
    <t>411323198112301428</t>
  </si>
  <si>
    <t>樊俊希</t>
  </si>
  <si>
    <t>411326201509060152</t>
  </si>
  <si>
    <t>樊轲冰</t>
  </si>
  <si>
    <t>411326201005262180</t>
  </si>
  <si>
    <t>张党林</t>
  </si>
  <si>
    <t>412927197003292133</t>
  </si>
  <si>
    <t>18338295970</t>
  </si>
  <si>
    <t>党寿云</t>
  </si>
  <si>
    <t>41292719700701216X</t>
  </si>
  <si>
    <t>张金拴</t>
  </si>
  <si>
    <t>411323199010202175</t>
  </si>
  <si>
    <t>高元香</t>
  </si>
  <si>
    <t>522530199003071761</t>
  </si>
  <si>
    <t>张玉飞</t>
  </si>
  <si>
    <t>411326201712100092</t>
  </si>
  <si>
    <t>张玉函</t>
  </si>
  <si>
    <t>411326201403260084</t>
  </si>
  <si>
    <t>吴中玉</t>
  </si>
  <si>
    <t>412927197010052138</t>
  </si>
  <si>
    <t>18272794731</t>
  </si>
  <si>
    <t>贾双枝</t>
  </si>
  <si>
    <t>412927197407212240</t>
  </si>
  <si>
    <t>吴少杰</t>
  </si>
  <si>
    <t>411323199803192130</t>
  </si>
  <si>
    <t>吴平</t>
  </si>
  <si>
    <t>411323200503132123</t>
  </si>
  <si>
    <t>张俊杰</t>
  </si>
  <si>
    <t>411323199901202128</t>
  </si>
  <si>
    <t>吴中勤</t>
  </si>
  <si>
    <t>412927196309152112</t>
  </si>
  <si>
    <t>15291560510</t>
  </si>
  <si>
    <t>万翠娃</t>
  </si>
  <si>
    <t>412927196808232168</t>
  </si>
  <si>
    <t>吴雅楠</t>
  </si>
  <si>
    <t>411323200303142124</t>
  </si>
  <si>
    <t>吴中涛</t>
  </si>
  <si>
    <t>412927197610182112</t>
  </si>
  <si>
    <t>18898167371</t>
  </si>
  <si>
    <t>赵红雅</t>
  </si>
  <si>
    <t>411381198008023062</t>
  </si>
  <si>
    <t>吴邵壹</t>
  </si>
  <si>
    <t>411326200806032110</t>
  </si>
  <si>
    <t>吴邵朋</t>
  </si>
  <si>
    <t>411323200110252116</t>
  </si>
  <si>
    <t>吴海训</t>
  </si>
  <si>
    <t>412927194603122118</t>
  </si>
  <si>
    <t>余邦顺</t>
  </si>
  <si>
    <t>412927196209052114</t>
  </si>
  <si>
    <t>13643772436</t>
  </si>
  <si>
    <t>肖改青</t>
  </si>
  <si>
    <t>412927196612122207</t>
  </si>
  <si>
    <t>樊泽鑫</t>
  </si>
  <si>
    <t>412927197210162139</t>
  </si>
  <si>
    <t>13693843267</t>
  </si>
  <si>
    <t>曹红霞</t>
  </si>
  <si>
    <t>412927196912052183</t>
  </si>
  <si>
    <t>樊釜沣</t>
  </si>
  <si>
    <t>411326200808242138</t>
  </si>
  <si>
    <t>全爱玉</t>
  </si>
  <si>
    <t>412927195210092127</t>
  </si>
  <si>
    <t>郭战胜</t>
  </si>
  <si>
    <t>41292719750329211313</t>
  </si>
  <si>
    <t>15137722405</t>
  </si>
  <si>
    <t>高凤连</t>
  </si>
  <si>
    <t>412927194506142141</t>
  </si>
  <si>
    <t>张聚钦</t>
  </si>
  <si>
    <t>412927197910282131</t>
  </si>
  <si>
    <t>18203845298</t>
  </si>
  <si>
    <t>刘雪娟</t>
  </si>
  <si>
    <t>411323198310282125</t>
  </si>
  <si>
    <t>张垸铖</t>
  </si>
  <si>
    <t>411326200902152139</t>
  </si>
  <si>
    <t>张淅缘</t>
  </si>
  <si>
    <t>411323200207112144</t>
  </si>
  <si>
    <t>夏青建</t>
  </si>
  <si>
    <t>412927197304072134</t>
  </si>
  <si>
    <t>15093029549</t>
  </si>
  <si>
    <t>曹建存</t>
  </si>
  <si>
    <t>412927197406252160</t>
  </si>
  <si>
    <t>夏皓然</t>
  </si>
  <si>
    <t>411326200912112114</t>
  </si>
  <si>
    <t>夏晓雨</t>
  </si>
  <si>
    <t>411323200606072127</t>
  </si>
  <si>
    <t>夏保全</t>
  </si>
  <si>
    <t>412927194612172117</t>
  </si>
  <si>
    <t>樊士兴</t>
  </si>
  <si>
    <t>41292719620527211X</t>
  </si>
  <si>
    <t>18738723927</t>
  </si>
  <si>
    <t>党小女</t>
  </si>
  <si>
    <t>412927196409232160</t>
  </si>
  <si>
    <t>樊东梁</t>
  </si>
  <si>
    <t>411323198603222134</t>
  </si>
  <si>
    <t>孙丹丹</t>
  </si>
  <si>
    <t>420321199202162129</t>
  </si>
  <si>
    <t>樊如银</t>
  </si>
  <si>
    <t>411326201301012151</t>
  </si>
  <si>
    <t>樊梓旭</t>
  </si>
  <si>
    <t>411326201905010077</t>
  </si>
  <si>
    <t>姚成华</t>
  </si>
  <si>
    <t>412927196712012195</t>
  </si>
  <si>
    <t>肖改焕</t>
  </si>
  <si>
    <t>412927197109082126</t>
  </si>
  <si>
    <t>姚枰灸</t>
  </si>
  <si>
    <t>411323200606082114</t>
  </si>
  <si>
    <t>李老三</t>
  </si>
  <si>
    <t>412927197210222138</t>
  </si>
  <si>
    <t>15890863802</t>
  </si>
  <si>
    <t>杨景莲</t>
  </si>
  <si>
    <t>412927197112252202</t>
  </si>
  <si>
    <t>李洋</t>
  </si>
  <si>
    <t>411323200212082197</t>
  </si>
  <si>
    <t>李怡晓</t>
  </si>
  <si>
    <t>411326200602212160</t>
  </si>
  <si>
    <t>黄青娥</t>
  </si>
  <si>
    <t>412927196809172128</t>
  </si>
  <si>
    <t>15937730965</t>
  </si>
  <si>
    <t>郭源</t>
  </si>
  <si>
    <t>411323200005042117</t>
  </si>
  <si>
    <t>陈青芝</t>
  </si>
  <si>
    <t>412927197004212123</t>
  </si>
  <si>
    <t>13938953935</t>
  </si>
  <si>
    <t>卢焱鹏</t>
  </si>
  <si>
    <t>411326200907292114</t>
  </si>
  <si>
    <t>卢辛亿</t>
  </si>
  <si>
    <t>411323200702052126</t>
  </si>
  <si>
    <t>李明才</t>
  </si>
  <si>
    <t>412927195111152112</t>
  </si>
  <si>
    <t>15238175972</t>
  </si>
  <si>
    <t>朱改菊</t>
  </si>
  <si>
    <t>41292719550815214553</t>
  </si>
  <si>
    <t>李清泽</t>
  </si>
  <si>
    <t>411323198108142153</t>
  </si>
  <si>
    <t>李天红</t>
  </si>
  <si>
    <t>420303198005162042</t>
  </si>
  <si>
    <t>李昊阳</t>
  </si>
  <si>
    <t>420303200405180039</t>
  </si>
  <si>
    <t>李淑婧</t>
  </si>
  <si>
    <t>420303201101272043</t>
  </si>
  <si>
    <t>焦党顺</t>
  </si>
  <si>
    <t>412927196307042139</t>
  </si>
  <si>
    <t>18336617279</t>
  </si>
  <si>
    <t>陶珍娃</t>
  </si>
  <si>
    <t>412927196804292120</t>
  </si>
  <si>
    <t>焦新坡</t>
  </si>
  <si>
    <t>411323198702022138</t>
  </si>
  <si>
    <t>林翠霞</t>
  </si>
  <si>
    <t>350521198901127849</t>
  </si>
  <si>
    <t>焦哲</t>
  </si>
  <si>
    <t>411326201502110153</t>
  </si>
  <si>
    <t>焦沿</t>
  </si>
  <si>
    <t>411326201008072112</t>
  </si>
  <si>
    <t>李长进</t>
  </si>
  <si>
    <t>412927196807012112</t>
  </si>
  <si>
    <t>15238129681</t>
  </si>
  <si>
    <t>李治琴</t>
  </si>
  <si>
    <t>412927196805212145</t>
  </si>
  <si>
    <t>李莉莉</t>
  </si>
  <si>
    <t>411323200107022125</t>
  </si>
  <si>
    <t>李建喜</t>
  </si>
  <si>
    <t>412927196712222192</t>
  </si>
  <si>
    <t>18338263759</t>
  </si>
  <si>
    <t>邵姣娃</t>
  </si>
  <si>
    <t>412927197304082121</t>
  </si>
  <si>
    <t>李东阳</t>
  </si>
  <si>
    <t>411323200507262136</t>
  </si>
  <si>
    <t>孙强娃</t>
  </si>
  <si>
    <t>412927197902102110</t>
  </si>
  <si>
    <t>15138985750</t>
  </si>
  <si>
    <t>孙亚豪</t>
  </si>
  <si>
    <t>411326200710032132</t>
  </si>
  <si>
    <t>孙亚萍</t>
  </si>
  <si>
    <t>411326200308072128</t>
  </si>
  <si>
    <t>杨秀华</t>
  </si>
  <si>
    <t>41292719480319214511</t>
  </si>
  <si>
    <t>尚老三</t>
  </si>
  <si>
    <t>412927196512142112</t>
  </si>
  <si>
    <t>15083316125</t>
  </si>
  <si>
    <t>杨改芝</t>
  </si>
  <si>
    <t>41292719680523212X</t>
  </si>
  <si>
    <t>尚兴永</t>
  </si>
  <si>
    <t>411323198901032152</t>
  </si>
  <si>
    <t>尚晓敏</t>
  </si>
  <si>
    <t>411326200602135863</t>
  </si>
  <si>
    <t>汪映菊</t>
  </si>
  <si>
    <t>632221198704260328</t>
  </si>
  <si>
    <t>尚凯旋</t>
  </si>
  <si>
    <t>411326201304142111</t>
  </si>
  <si>
    <t>杨景书</t>
  </si>
  <si>
    <t>41292719551216211914</t>
  </si>
  <si>
    <t>18211803642</t>
  </si>
  <si>
    <t>吴清云</t>
  </si>
  <si>
    <t>412927196006202127</t>
  </si>
  <si>
    <t>杨恩建</t>
  </si>
  <si>
    <t>411323198411152151</t>
  </si>
  <si>
    <t>赵佳</t>
  </si>
  <si>
    <t>652222198704280820</t>
  </si>
  <si>
    <t>杨沛涵</t>
  </si>
  <si>
    <t>411326201009242160</t>
  </si>
  <si>
    <t>杨景顺</t>
  </si>
  <si>
    <t>412927196812232136</t>
  </si>
  <si>
    <t>13043776844</t>
  </si>
  <si>
    <t>李桂芬</t>
  </si>
  <si>
    <t>412927197104232148</t>
  </si>
  <si>
    <t>杨圆圆</t>
  </si>
  <si>
    <t>411323200112042171</t>
  </si>
  <si>
    <t>陶红卫</t>
  </si>
  <si>
    <t>412927197603082113</t>
  </si>
  <si>
    <t>18238406299</t>
  </si>
  <si>
    <t>李改存</t>
  </si>
  <si>
    <t>412927197707032129</t>
  </si>
  <si>
    <t>陶棋言</t>
  </si>
  <si>
    <t>411326201003062177</t>
  </si>
  <si>
    <t>陶思雨</t>
  </si>
  <si>
    <t>411323200510252166</t>
  </si>
  <si>
    <t>李连子</t>
  </si>
  <si>
    <t>412927195407162141</t>
  </si>
  <si>
    <t>陈金昌</t>
  </si>
  <si>
    <t>412927194807182112</t>
  </si>
  <si>
    <t>18739043923</t>
  </si>
  <si>
    <t>刘云娥</t>
  </si>
  <si>
    <t>41292719490828212043</t>
  </si>
  <si>
    <t>刘玉林</t>
  </si>
  <si>
    <t>41292719740512217X42</t>
  </si>
  <si>
    <t>15018331167</t>
  </si>
  <si>
    <t>李俭珍</t>
  </si>
  <si>
    <t>412927197402262142</t>
  </si>
  <si>
    <t>刘阳</t>
  </si>
  <si>
    <t>411323200305272117</t>
  </si>
  <si>
    <t>李明均</t>
  </si>
  <si>
    <t>412927195202012131</t>
  </si>
  <si>
    <t>15890401518</t>
  </si>
  <si>
    <t>曹莲子</t>
  </si>
  <si>
    <t>412927195405262122</t>
  </si>
  <si>
    <t>陈锋</t>
  </si>
  <si>
    <t>412927196108302153</t>
  </si>
  <si>
    <t>15936141932</t>
  </si>
  <si>
    <t>张爱菊</t>
  </si>
  <si>
    <t>412927196110202143</t>
  </si>
  <si>
    <t>陈砚伟</t>
  </si>
  <si>
    <t>411323199101012158</t>
  </si>
  <si>
    <t>刘灵姣</t>
  </si>
  <si>
    <t>411323199105202143</t>
  </si>
  <si>
    <t>陈刘静翱</t>
  </si>
  <si>
    <t>411326202012010066</t>
  </si>
  <si>
    <t>陈宏亮</t>
  </si>
  <si>
    <t>41292719251205211911</t>
  </si>
  <si>
    <t>金玉忠</t>
  </si>
  <si>
    <t>411323197406182116</t>
  </si>
  <si>
    <t>15139020148</t>
  </si>
  <si>
    <t>杨秀菊</t>
  </si>
  <si>
    <t>612524197608254128</t>
  </si>
  <si>
    <t>金炜</t>
  </si>
  <si>
    <t>411326200809292110</t>
  </si>
  <si>
    <t>金芳</t>
  </si>
  <si>
    <t>411323200601252129</t>
  </si>
  <si>
    <t>金占祥</t>
  </si>
  <si>
    <t>412927194412222116</t>
  </si>
  <si>
    <t>皮建财</t>
  </si>
  <si>
    <t>412927196806132112</t>
  </si>
  <si>
    <t>15188463710</t>
  </si>
  <si>
    <t>桂方兰</t>
  </si>
  <si>
    <t>412927197108082167</t>
  </si>
  <si>
    <t>皮中原</t>
  </si>
  <si>
    <t>411323200612312115</t>
  </si>
  <si>
    <t>皮华龙</t>
  </si>
  <si>
    <t>411323199504282136</t>
  </si>
  <si>
    <t>朱占旗</t>
  </si>
  <si>
    <t>412927196911092159</t>
  </si>
  <si>
    <t>15938892833</t>
  </si>
  <si>
    <t>马兆瑞</t>
  </si>
  <si>
    <t>412927197003102125</t>
  </si>
  <si>
    <t>朱炳全</t>
  </si>
  <si>
    <t>411323200406252174</t>
  </si>
  <si>
    <t>曹建党</t>
  </si>
  <si>
    <t>41292719691229211X</t>
  </si>
  <si>
    <t>15837765029</t>
  </si>
  <si>
    <t>杜保云</t>
  </si>
  <si>
    <t>412927197311012164</t>
  </si>
  <si>
    <t>肖建国</t>
  </si>
  <si>
    <t>412927196308022113</t>
  </si>
  <si>
    <t>18237737085</t>
  </si>
  <si>
    <t>王小女</t>
  </si>
  <si>
    <t>412927196704022123</t>
  </si>
  <si>
    <t>肖敬礼</t>
  </si>
  <si>
    <t>411323199104152156</t>
  </si>
  <si>
    <t>黎芳林</t>
  </si>
  <si>
    <t>452402199209011562</t>
  </si>
  <si>
    <t>肖懿杭</t>
  </si>
  <si>
    <t>411326201310110175</t>
  </si>
  <si>
    <t>肖文清</t>
  </si>
  <si>
    <t>41132620151028003X</t>
  </si>
  <si>
    <t>李枝</t>
  </si>
  <si>
    <t>412927194412202123</t>
  </si>
  <si>
    <t>杨新华</t>
  </si>
  <si>
    <t>412927197408102158</t>
  </si>
  <si>
    <t>15238178693</t>
  </si>
  <si>
    <t>闫德荣</t>
  </si>
  <si>
    <t>41132319761214302X</t>
  </si>
  <si>
    <t>杨明烜</t>
  </si>
  <si>
    <t>411326201501090111</t>
  </si>
  <si>
    <t>杨雪婷</t>
  </si>
  <si>
    <t>411326200804252144</t>
  </si>
  <si>
    <t>杨雪燕</t>
  </si>
  <si>
    <t>411323200408182122</t>
  </si>
  <si>
    <t>张党恩</t>
  </si>
  <si>
    <t>412927196510272116</t>
  </si>
  <si>
    <t>13673898645</t>
  </si>
  <si>
    <t>陈春梅</t>
  </si>
  <si>
    <t>412927196802172141</t>
  </si>
  <si>
    <t>郑磊</t>
  </si>
  <si>
    <t>411323198612132157</t>
  </si>
  <si>
    <t>张宗锋</t>
  </si>
  <si>
    <t>41132319891023213X</t>
  </si>
  <si>
    <t>孙小娜</t>
  </si>
  <si>
    <t>411330198708143428</t>
  </si>
  <si>
    <t>张俐滢</t>
  </si>
  <si>
    <t>411326201404260043</t>
  </si>
  <si>
    <t>张雨欣</t>
  </si>
  <si>
    <t>411326201704240044</t>
  </si>
  <si>
    <t>陈其光</t>
  </si>
  <si>
    <t>412927196506052110</t>
  </si>
  <si>
    <t>1</t>
  </si>
  <si>
    <t>15936176378</t>
  </si>
  <si>
    <t>焦新强</t>
  </si>
  <si>
    <t>412927197009162137</t>
  </si>
  <si>
    <t>18348039032</t>
  </si>
  <si>
    <t>李爱芬</t>
  </si>
  <si>
    <t>411323197706102165</t>
  </si>
  <si>
    <t>焦雪锋</t>
  </si>
  <si>
    <t>411326200706152131</t>
  </si>
  <si>
    <t>陈全华</t>
  </si>
  <si>
    <t>41292719550909213X</t>
  </si>
  <si>
    <t>尚建国</t>
  </si>
  <si>
    <t>41292719571221215X</t>
  </si>
  <si>
    <t>15838789652</t>
  </si>
  <si>
    <t>张玉风</t>
  </si>
  <si>
    <t>412927195710012146</t>
  </si>
  <si>
    <t>尚兴武</t>
  </si>
  <si>
    <t>41292719791213211043</t>
  </si>
  <si>
    <t>张艳香</t>
  </si>
  <si>
    <t>410327198706136428</t>
  </si>
  <si>
    <t>尚一臻</t>
  </si>
  <si>
    <t>411326201011102159</t>
  </si>
  <si>
    <t>尚怡婷</t>
  </si>
  <si>
    <t>411326200606222120</t>
  </si>
  <si>
    <t>张建好</t>
  </si>
  <si>
    <t>412927197203192110</t>
  </si>
  <si>
    <t>15038723638</t>
  </si>
  <si>
    <t>陈振英</t>
  </si>
  <si>
    <t>412927197311202187</t>
  </si>
  <si>
    <t>张振奥</t>
  </si>
  <si>
    <t>411326200806272114</t>
  </si>
  <si>
    <t>杨文芝</t>
  </si>
  <si>
    <t>412927194703152146</t>
  </si>
  <si>
    <t>杨志国</t>
  </si>
  <si>
    <t>412927197508292139</t>
  </si>
  <si>
    <t>13838970275</t>
  </si>
  <si>
    <t>李冬梅</t>
  </si>
  <si>
    <t>41132319841101216744</t>
  </si>
  <si>
    <t>杨恩童</t>
  </si>
  <si>
    <t>411323200511102135</t>
  </si>
  <si>
    <t>皮玉枝</t>
  </si>
  <si>
    <t>412927194602032129</t>
  </si>
  <si>
    <t>袁桂珍</t>
  </si>
  <si>
    <t>412927196803292188</t>
  </si>
  <si>
    <t>15038762813</t>
  </si>
  <si>
    <t>杨雪蕾</t>
  </si>
  <si>
    <t>411323200212172125</t>
  </si>
  <si>
    <t>阴坡组</t>
  </si>
  <si>
    <t>曹海珍</t>
  </si>
  <si>
    <t>412927197211112125</t>
  </si>
  <si>
    <t>13262030925</t>
  </si>
  <si>
    <t>李根</t>
  </si>
  <si>
    <t>411326200902262135</t>
  </si>
  <si>
    <t>李慧子</t>
  </si>
  <si>
    <t>411326200705282129</t>
  </si>
  <si>
    <t>李平</t>
  </si>
  <si>
    <t>411323200001222161</t>
  </si>
  <si>
    <t>焦玉华</t>
  </si>
  <si>
    <t>412927194306282123</t>
  </si>
  <si>
    <t>张红旗</t>
  </si>
  <si>
    <t>412927197611222155</t>
  </si>
  <si>
    <t>15890414262</t>
  </si>
  <si>
    <t>吴燕丽</t>
  </si>
  <si>
    <t>412927197910262165</t>
  </si>
  <si>
    <t>张靖阳</t>
  </si>
  <si>
    <t>41132620171026005X</t>
  </si>
  <si>
    <t>张梨源</t>
  </si>
  <si>
    <t>411326200908232121</t>
  </si>
  <si>
    <t>张倩惠</t>
  </si>
  <si>
    <t>41132320010904212X</t>
  </si>
  <si>
    <t>杨景成</t>
  </si>
  <si>
    <t>412927196105072110</t>
  </si>
  <si>
    <t>15038762363</t>
  </si>
  <si>
    <t>王姣娥</t>
  </si>
  <si>
    <t>412927196402272127</t>
  </si>
  <si>
    <t>陈其龙</t>
  </si>
  <si>
    <t>41292719670617215X</t>
  </si>
  <si>
    <t>15837762053</t>
  </si>
  <si>
    <t>朱瑞霞</t>
  </si>
  <si>
    <t>412927197404092140</t>
  </si>
  <si>
    <t>陈权</t>
  </si>
  <si>
    <t>411323200510112139</t>
  </si>
  <si>
    <t>陈桂成</t>
  </si>
  <si>
    <t>41292719550415213X23</t>
  </si>
  <si>
    <t>彭振伟</t>
  </si>
  <si>
    <t>412927197512142192</t>
  </si>
  <si>
    <t>18211855702</t>
  </si>
  <si>
    <t>杨春垚</t>
  </si>
  <si>
    <t>41132319800415266463</t>
  </si>
  <si>
    <t>彭桧平</t>
  </si>
  <si>
    <t>411326201706150114</t>
  </si>
  <si>
    <t>杨桧珊</t>
  </si>
  <si>
    <t>411326201310030183</t>
  </si>
  <si>
    <t>张宏英</t>
  </si>
  <si>
    <t>412927195002192123</t>
  </si>
  <si>
    <t>王文志</t>
  </si>
  <si>
    <t>412927194807152191</t>
  </si>
  <si>
    <t>15890859062</t>
  </si>
  <si>
    <t>张丽梅</t>
  </si>
  <si>
    <t>41292719520205212543</t>
  </si>
  <si>
    <t>王海中</t>
  </si>
  <si>
    <t>412927197204222131</t>
  </si>
  <si>
    <t>焦全德</t>
  </si>
  <si>
    <t>412927194009012151</t>
  </si>
  <si>
    <t>15188498078</t>
  </si>
  <si>
    <t>曹书华</t>
  </si>
  <si>
    <t>41292719401205212X</t>
  </si>
  <si>
    <t>焦小毛</t>
  </si>
  <si>
    <t>412927197211012116</t>
  </si>
  <si>
    <t>李建良</t>
  </si>
  <si>
    <t>412927196510282154</t>
  </si>
  <si>
    <t>15238778693</t>
  </si>
  <si>
    <t>孙红林</t>
  </si>
  <si>
    <t>412927196801152149</t>
  </si>
  <si>
    <t>李晨</t>
  </si>
  <si>
    <t>411323200107132156</t>
  </si>
  <si>
    <t>汪保军</t>
  </si>
  <si>
    <t>412927196712092156</t>
  </si>
  <si>
    <t>15291963235</t>
  </si>
  <si>
    <t>邓俭枝</t>
  </si>
  <si>
    <t>412927197411012145</t>
  </si>
  <si>
    <t>汪涛</t>
  </si>
  <si>
    <t>411323199606202133</t>
  </si>
  <si>
    <t>汪洁</t>
  </si>
  <si>
    <t>411323200510252203</t>
  </si>
  <si>
    <t>叶荣华</t>
  </si>
  <si>
    <t>412927193903102122</t>
  </si>
  <si>
    <t>李长建</t>
  </si>
  <si>
    <t>412927196402062111</t>
  </si>
  <si>
    <t>黄芝娃</t>
  </si>
  <si>
    <t>412927196404132128</t>
  </si>
  <si>
    <t>李源靖</t>
  </si>
  <si>
    <t>411323200305243420</t>
  </si>
  <si>
    <t>李静</t>
  </si>
  <si>
    <t>411323200005122141</t>
  </si>
  <si>
    <t>柯保华</t>
  </si>
  <si>
    <t>41292719641204171X</t>
  </si>
  <si>
    <t>18338293808</t>
  </si>
  <si>
    <t>尚海霞</t>
  </si>
  <si>
    <t>41292719711227214X</t>
  </si>
  <si>
    <t>尚天辞</t>
  </si>
  <si>
    <t>41132319980808215X</t>
  </si>
  <si>
    <t>柯南</t>
  </si>
  <si>
    <t>411326201002082125</t>
  </si>
  <si>
    <t>刘瑞华</t>
  </si>
  <si>
    <t>412927194802292128</t>
  </si>
  <si>
    <t>樊士理</t>
  </si>
  <si>
    <t>412927195705292112</t>
  </si>
  <si>
    <t>15936128415</t>
  </si>
  <si>
    <t>杨黑女</t>
  </si>
  <si>
    <t>412927195709072125</t>
  </si>
  <si>
    <t>樊东锋</t>
  </si>
  <si>
    <t>411323198012272172</t>
  </si>
  <si>
    <t>孟亚萍</t>
  </si>
  <si>
    <t>130733198203100046</t>
  </si>
  <si>
    <t>樊昊</t>
  </si>
  <si>
    <t>130733200512280036</t>
  </si>
  <si>
    <t>王成林</t>
  </si>
  <si>
    <t>412927197004142110</t>
  </si>
  <si>
    <t>18736507339</t>
  </si>
  <si>
    <t>熊秀芳</t>
  </si>
  <si>
    <t>612525196310026028</t>
  </si>
  <si>
    <t>王主宝</t>
  </si>
  <si>
    <t>411323200503152159</t>
  </si>
  <si>
    <t>王玲</t>
  </si>
  <si>
    <t>411323200303182126</t>
  </si>
  <si>
    <t>杨远周</t>
  </si>
  <si>
    <t>412927195307292133</t>
  </si>
  <si>
    <t>15038742709</t>
  </si>
  <si>
    <t>袁月琴</t>
  </si>
  <si>
    <t>412927196110292126</t>
  </si>
  <si>
    <t>杨青春</t>
  </si>
  <si>
    <t>411323198702152178</t>
  </si>
  <si>
    <t>曹秋双</t>
  </si>
  <si>
    <t>411325199209121324</t>
  </si>
  <si>
    <t>彭辉</t>
  </si>
  <si>
    <t>41132319900620213X</t>
  </si>
  <si>
    <t>程遂香</t>
  </si>
  <si>
    <t>412927196812112126</t>
  </si>
  <si>
    <t>彭燕茹</t>
  </si>
  <si>
    <t>41132320050930212X</t>
  </si>
  <si>
    <t>王志伟</t>
  </si>
  <si>
    <t>411323200211252131</t>
  </si>
  <si>
    <t>15137712392</t>
  </si>
  <si>
    <t>余明岐</t>
  </si>
  <si>
    <t>412927195111132111</t>
  </si>
  <si>
    <t>汪爱梅</t>
  </si>
  <si>
    <t>412927195512222126</t>
  </si>
  <si>
    <t>余国敏</t>
  </si>
  <si>
    <t>411323198202082150</t>
  </si>
  <si>
    <t>王小霞</t>
  </si>
  <si>
    <t>412725198607294245</t>
  </si>
  <si>
    <t>余洋洋</t>
  </si>
  <si>
    <t>411326200702262157</t>
  </si>
  <si>
    <t>余欢</t>
  </si>
  <si>
    <t>411326201001202156</t>
  </si>
  <si>
    <t>余莹</t>
  </si>
  <si>
    <t>411326201001202121</t>
  </si>
  <si>
    <t>江志华</t>
  </si>
  <si>
    <t>412927196302032118</t>
  </si>
  <si>
    <t>15362036058</t>
  </si>
  <si>
    <t>李金风</t>
  </si>
  <si>
    <t>412927196607142123</t>
  </si>
  <si>
    <t>江世灵</t>
  </si>
  <si>
    <t>41132319920602215X</t>
  </si>
  <si>
    <t>杨秋蕾</t>
  </si>
  <si>
    <t>445281199608075024</t>
  </si>
  <si>
    <t>江鹤轩</t>
  </si>
  <si>
    <t>41132620180216011X</t>
  </si>
  <si>
    <t>阳玉山</t>
  </si>
  <si>
    <t>412927196205142139</t>
  </si>
  <si>
    <t>15539925530</t>
  </si>
  <si>
    <t>杜荣娃</t>
  </si>
  <si>
    <t>412927196206102163</t>
  </si>
  <si>
    <t>阳吉青</t>
  </si>
  <si>
    <t>411323198508012112</t>
  </si>
  <si>
    <t>葛群华</t>
  </si>
  <si>
    <t>513901198711043926</t>
  </si>
  <si>
    <t>阳兆生</t>
  </si>
  <si>
    <t>411326200709232110</t>
  </si>
  <si>
    <t>阳兆宇</t>
  </si>
  <si>
    <t>411326201103172138</t>
  </si>
  <si>
    <t>尚帅</t>
  </si>
  <si>
    <t>41132319890711217X</t>
  </si>
  <si>
    <t>程艳艳</t>
  </si>
  <si>
    <t>411323198908052121</t>
  </si>
  <si>
    <t>尚炜东</t>
  </si>
  <si>
    <t>411326201008132154</t>
  </si>
  <si>
    <t>尚铭棋</t>
  </si>
  <si>
    <t>411326201710020056</t>
  </si>
  <si>
    <t>皮春娥</t>
  </si>
  <si>
    <t>412927196403152127</t>
  </si>
  <si>
    <t>陈华山</t>
  </si>
  <si>
    <t>412927196912172134</t>
  </si>
  <si>
    <t>15896588710</t>
  </si>
  <si>
    <t>候国各</t>
  </si>
  <si>
    <t>412925197205202826</t>
  </si>
  <si>
    <t>陈晨</t>
  </si>
  <si>
    <t>411323200406012111</t>
  </si>
  <si>
    <t>郑爱云</t>
  </si>
  <si>
    <t>412927194405292140</t>
  </si>
  <si>
    <t>焦新国</t>
  </si>
  <si>
    <t>412927197412032113</t>
  </si>
  <si>
    <t>18737790468</t>
  </si>
  <si>
    <t>吴彩霞</t>
  </si>
  <si>
    <t>412927197312142147</t>
  </si>
  <si>
    <t>焦宇</t>
  </si>
  <si>
    <t>411323199711092124</t>
  </si>
  <si>
    <t>焦梦</t>
  </si>
  <si>
    <t>411323200311192180</t>
  </si>
  <si>
    <t>焦晨晨</t>
  </si>
  <si>
    <t>411326201210272126</t>
  </si>
  <si>
    <t>焦党成</t>
  </si>
  <si>
    <t>412927195404132131</t>
  </si>
  <si>
    <t>金爱荣</t>
  </si>
  <si>
    <t>41292719560820212X</t>
  </si>
  <si>
    <t>卢孝林</t>
  </si>
  <si>
    <t>41292719570910211X44</t>
  </si>
  <si>
    <t>15837790563</t>
  </si>
  <si>
    <t>徐桂花</t>
  </si>
  <si>
    <t>412927196211142127</t>
  </si>
  <si>
    <t>卢燕</t>
  </si>
  <si>
    <t>411323198402012114</t>
  </si>
  <si>
    <t>杜艳玲</t>
  </si>
  <si>
    <t>61252419880526546163</t>
  </si>
  <si>
    <t>卢紫涵</t>
  </si>
  <si>
    <t>411326201412050302</t>
  </si>
  <si>
    <t>皮兴雷</t>
  </si>
  <si>
    <t>411323198509242139</t>
  </si>
  <si>
    <t>13569277789</t>
  </si>
  <si>
    <t>邵海英</t>
  </si>
  <si>
    <t>411323198310202148</t>
  </si>
  <si>
    <t>皮宸宇</t>
  </si>
  <si>
    <t>411326201309150110</t>
  </si>
  <si>
    <t>皮坪灵</t>
  </si>
  <si>
    <t>411326200809072126</t>
  </si>
  <si>
    <t>吴秀枝</t>
  </si>
  <si>
    <t>412927196308192120</t>
  </si>
  <si>
    <t>张林娃</t>
  </si>
  <si>
    <t>412927196504252119</t>
  </si>
  <si>
    <t>13462616110</t>
  </si>
  <si>
    <t>张秀山</t>
  </si>
  <si>
    <t>41292719510609211942</t>
  </si>
  <si>
    <t>朱占清</t>
  </si>
  <si>
    <t>412927196612132157</t>
  </si>
  <si>
    <t>15290378823</t>
  </si>
  <si>
    <t>黄克珍</t>
  </si>
  <si>
    <t>412927196910222169</t>
  </si>
  <si>
    <t>朱源祥</t>
  </si>
  <si>
    <t>411326200903012154</t>
  </si>
  <si>
    <t>尚双恩</t>
  </si>
  <si>
    <t>411323198512152134</t>
  </si>
  <si>
    <t>13872829666</t>
  </si>
  <si>
    <t>李玉粉</t>
  </si>
  <si>
    <t>411381199103114565</t>
  </si>
  <si>
    <t>尚郅宇</t>
  </si>
  <si>
    <t>411326200905252151</t>
  </si>
  <si>
    <t>尚禹轩</t>
  </si>
  <si>
    <t>411326201502140221</t>
  </si>
  <si>
    <t>杨景波</t>
  </si>
  <si>
    <t>412927197704262113</t>
  </si>
  <si>
    <t>18238189617</t>
  </si>
  <si>
    <t>张会丽</t>
  </si>
  <si>
    <t>412927197910112140</t>
  </si>
  <si>
    <t>杨紫怡</t>
  </si>
  <si>
    <t>411323200310282125</t>
  </si>
  <si>
    <t>杨美怡</t>
  </si>
  <si>
    <t>411326200711172188</t>
  </si>
  <si>
    <t>杨转</t>
  </si>
  <si>
    <t>41292719660419214131</t>
  </si>
  <si>
    <t>余邦林</t>
  </si>
  <si>
    <t>41292719541024211824</t>
  </si>
  <si>
    <t>刘国华</t>
  </si>
  <si>
    <t>41292719530601211X</t>
  </si>
  <si>
    <t>杨远林</t>
  </si>
  <si>
    <t>412927195502152136</t>
  </si>
  <si>
    <t>15739365836</t>
  </si>
  <si>
    <t>邵改菊</t>
  </si>
  <si>
    <t>412927195910132126</t>
  </si>
  <si>
    <t>杨远亭</t>
  </si>
  <si>
    <t>412927195510212119</t>
  </si>
  <si>
    <t>18739015773</t>
  </si>
  <si>
    <t>陈科子</t>
  </si>
  <si>
    <t>412927195103262119</t>
  </si>
  <si>
    <t>陈才娃</t>
  </si>
  <si>
    <t>41292719461224219723</t>
  </si>
  <si>
    <t>皮双成</t>
  </si>
  <si>
    <t>412927195504092114</t>
  </si>
  <si>
    <t>朱小德</t>
  </si>
  <si>
    <t>41292719530312217X31</t>
  </si>
  <si>
    <t>杨随红</t>
  </si>
  <si>
    <t>41292719700311211264</t>
  </si>
  <si>
    <t>陈恩娃</t>
  </si>
  <si>
    <t>41292719640723211654</t>
  </si>
  <si>
    <t>卢成娃</t>
  </si>
  <si>
    <t>41292719520902213X</t>
  </si>
  <si>
    <t>尚建林</t>
  </si>
  <si>
    <t>412927197612092110</t>
  </si>
  <si>
    <t>13593778287</t>
  </si>
  <si>
    <t>尚士宾</t>
  </si>
  <si>
    <t>412927194910202118</t>
  </si>
  <si>
    <t>姚改娃</t>
  </si>
  <si>
    <t>412927195603042120</t>
  </si>
  <si>
    <t>朱德娃</t>
  </si>
  <si>
    <t>412927195106062139</t>
  </si>
  <si>
    <t/>
  </si>
  <si>
    <t>田建华</t>
  </si>
  <si>
    <t>41292719621105212144</t>
  </si>
  <si>
    <t>李志华</t>
  </si>
  <si>
    <t>420684197902080020</t>
  </si>
  <si>
    <t>朱君玮</t>
  </si>
  <si>
    <t>41132620121223211X</t>
  </si>
  <si>
    <t>朱蓥萍</t>
  </si>
  <si>
    <t>411326200912252125</t>
  </si>
  <si>
    <t>第一批产业</t>
  </si>
  <si>
    <t>两批产业合计金额</t>
  </si>
  <si>
    <t>油菜2亩</t>
  </si>
  <si>
    <t>油菜3亩</t>
  </si>
  <si>
    <t>油菜2.3亩</t>
  </si>
  <si>
    <t>油菜3亩  蚕豆2亩</t>
  </si>
  <si>
    <t>油菜1亩</t>
  </si>
  <si>
    <t>油菜3亩  蚕豆1亩</t>
  </si>
  <si>
    <t>油菜5亩</t>
  </si>
  <si>
    <t>油菜3.5亩  蚕豆3.5亩</t>
  </si>
  <si>
    <t>香菇20000袋</t>
  </si>
  <si>
    <t>蜂10箱</t>
  </si>
  <si>
    <t>油菜6亩</t>
  </si>
  <si>
    <t>油菜4亩</t>
  </si>
  <si>
    <t>油菜4.5亩</t>
  </si>
  <si>
    <t>香菇5000袋</t>
  </si>
  <si>
    <t>油菜3.5亩</t>
  </si>
  <si>
    <t>油菜7亩</t>
  </si>
  <si>
    <t>荆紫关镇上梅池村</t>
  </si>
  <si>
    <t>红薯2亩  花生2亩</t>
  </si>
  <si>
    <t>花生2亩</t>
  </si>
  <si>
    <t>红薯3亩  芝麻3亩</t>
  </si>
  <si>
    <t>花生1亩</t>
  </si>
  <si>
    <t>红薯1亩</t>
  </si>
  <si>
    <t>红薯3亩  花生2亩</t>
  </si>
  <si>
    <t>花生5亩  芝麻4.5亩  黄精4亩</t>
  </si>
  <si>
    <t>红薯1亩  花生1亩</t>
  </si>
  <si>
    <t>红薯2亩  芝麻4亩</t>
  </si>
  <si>
    <t>6217975130015854417</t>
  </si>
  <si>
    <t>红薯2亩  芝麻1亩</t>
  </si>
  <si>
    <t>芝麻2亩  花生1.5亩</t>
  </si>
  <si>
    <t>花生4亩  芝麻3亩  红薯1亩  黄姜2亩</t>
  </si>
  <si>
    <t>红薯3亩  花生3亩  芝麻3亩</t>
  </si>
  <si>
    <t>芝麻3亩  黄姜8亩  白芨2亩</t>
  </si>
  <si>
    <t>花生3.5亩  芝麻2.5亩</t>
  </si>
  <si>
    <t>红薯2亩  芝麻2亩</t>
  </si>
  <si>
    <t>红薯2亩</t>
  </si>
  <si>
    <t>红薯1亩  芝麻2亩</t>
  </si>
  <si>
    <t>芝麻1亩  花生2亩 香菇10000袋</t>
  </si>
  <si>
    <t>6217975130015854144</t>
  </si>
  <si>
    <t>红薯2亩  芝麻4亩  花生3亩</t>
  </si>
  <si>
    <t>花生2亩  芝麻3亩</t>
  </si>
  <si>
    <t>红薯1亩  芝麻2亩  花生2亩</t>
  </si>
  <si>
    <t>6217975130011003647</t>
  </si>
  <si>
    <t>红薯1亩  花生3亩  芝麻2亩  黄姜2亩</t>
  </si>
  <si>
    <t>红薯1.5亩</t>
  </si>
  <si>
    <t>黄姜3亩  芝麻1亩  花生3亩</t>
  </si>
  <si>
    <t>黄姜2亩  芝麻1亩  花生2亩</t>
  </si>
  <si>
    <t>红薯1亩  花生3亩</t>
  </si>
  <si>
    <t>红薯3.8亩  花生3.5亩  芝麻4亩  黄姜3亩</t>
  </si>
  <si>
    <t>红薯1亩  花生2亩</t>
  </si>
  <si>
    <t>芝麻1.5亩  黄姜2亩  花生2亩  红薯1亩</t>
  </si>
  <si>
    <t>红薯2亩  花生2亩  芝麻1亩</t>
  </si>
  <si>
    <t>红薯1亩  花生2亩  芝麻2亩</t>
  </si>
  <si>
    <t>花生5亩</t>
  </si>
  <si>
    <t>花生3亩  芝麻2亩  黄姜2亩</t>
  </si>
  <si>
    <t>花生2亩  芝麻3亩  黄姜2亩</t>
  </si>
  <si>
    <t>花生1.5亩</t>
  </si>
  <si>
    <t>芝麻2亩</t>
  </si>
  <si>
    <t>红薯1亩  花生5亩  芝麻2亩</t>
  </si>
  <si>
    <t>花生3亩  芝麻3亩  红薯1亩</t>
  </si>
  <si>
    <t>红薯4亩  芝麻4亩</t>
  </si>
  <si>
    <t>芝麻2.5亩  花生3亩</t>
  </si>
  <si>
    <t>花生2.8亩</t>
  </si>
  <si>
    <t>芝麻1亩  红薯1亩  花生1亩  黄姜2亩</t>
  </si>
  <si>
    <t>花生3亩  芝麻2亩  黄姜1亩</t>
  </si>
  <si>
    <t>芝麻2亩  花生2亩</t>
  </si>
  <si>
    <t>蜂9箱</t>
  </si>
  <si>
    <t>蜂5箱</t>
  </si>
  <si>
    <t>蜂7箱</t>
  </si>
  <si>
    <t>牛3头  羊7只</t>
  </si>
  <si>
    <t>羊4只</t>
  </si>
  <si>
    <t>羊7只</t>
  </si>
  <si>
    <t>蜂3箱</t>
  </si>
  <si>
    <t>羊15只</t>
  </si>
  <si>
    <t>羊20只</t>
  </si>
  <si>
    <t>蜂12箱</t>
  </si>
  <si>
    <t>羊5只</t>
  </si>
  <si>
    <t>猪2头</t>
  </si>
  <si>
    <t>蜂8箱</t>
  </si>
  <si>
    <t>猪10头</t>
  </si>
  <si>
    <t>牛1头  羊5只</t>
  </si>
  <si>
    <t>蜂6箱</t>
  </si>
  <si>
    <t>蜂4箱</t>
  </si>
  <si>
    <t>羊9只</t>
  </si>
  <si>
    <t>蜂8箱  猪4头</t>
  </si>
  <si>
    <t>牛1头  羊2只</t>
  </si>
  <si>
    <t>牛5头</t>
  </si>
  <si>
    <t>牛3头  羊4只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</si>
</sst>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000000"/>
      <name val="黑体"/>
      <charset val="134"/>
    </font>
    <font>
      <sz val="10"/>
      <name val="Arial"/>
      <charset val="0"/>
    </font>
    <font>
      <sz val="12"/>
      <color rgb="FF000000"/>
      <name val="黑体"/>
      <charset val="134"/>
    </font>
    <font>
      <b/>
      <sz val="11"/>
      <name val="Courier New"/>
      <charset val="0"/>
    </font>
    <font>
      <sz val="10"/>
      <name val="Courier New"/>
      <charset val="0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3" borderId="0" xfId="0" applyFill="1">
      <alignment vertical="center"/>
    </xf>
    <xf numFmtId="0" fontId="2" fillId="0" borderId="0" xfId="0" applyFont="1" applyFill="1" applyBorder="1" applyAlignment="1"/>
    <xf numFmtId="0" fontId="2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&#31532;&#19968;&#25209;&#20135;&#19994;&#21512;&#35745;&#65288;&#26368;&#32456;&#2925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\&#19978;&#26757;&#27744;&#26449;&#36139;&#22256;&#25143;&#24080;&#21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Sheet1"/>
    </sheetNames>
    <sheetDataSet>
      <sheetData sheetId="0"/>
      <sheetData sheetId="1">
        <row r="1">
          <cell r="D1" t="str">
            <v>村名</v>
          </cell>
          <cell r="E1" t="str">
            <v>姓名</v>
          </cell>
          <cell r="F1" t="str">
            <v>证件号码</v>
          </cell>
          <cell r="G1" t="str">
            <v>人数</v>
          </cell>
          <cell r="H1" t="str">
            <v>与户主关系</v>
          </cell>
          <cell r="I1" t="str">
            <v>在校生状况</v>
          </cell>
          <cell r="J1" t="str">
            <v>劳动技能</v>
          </cell>
          <cell r="K1" t="str">
            <v>种植</v>
          </cell>
          <cell r="L1" t="str">
            <v>种植金额</v>
          </cell>
          <cell r="M1" t="str">
            <v>养殖</v>
          </cell>
          <cell r="N1" t="str">
            <v>养殖金额</v>
          </cell>
        </row>
        <row r="1">
          <cell r="P1" t="str">
            <v>合计金额</v>
          </cell>
        </row>
        <row r="2">
          <cell r="D2" t="str">
            <v>上梅池村</v>
          </cell>
          <cell r="E2" t="str">
            <v>皮林财</v>
          </cell>
          <cell r="F2" t="str">
            <v>412927196504072150</v>
          </cell>
          <cell r="G2" t="str">
            <v>5</v>
          </cell>
          <cell r="H2" t="str">
            <v>户主</v>
          </cell>
          <cell r="I2" t="str">
            <v/>
          </cell>
          <cell r="J2" t="str">
            <v>普通劳动力</v>
          </cell>
          <cell r="K2" t="str">
            <v>油菜2亩</v>
          </cell>
          <cell r="L2">
            <v>600</v>
          </cell>
        </row>
        <row r="2">
          <cell r="P2">
            <v>600</v>
          </cell>
        </row>
        <row r="3">
          <cell r="D3" t="str">
            <v>上梅池村</v>
          </cell>
          <cell r="E3" t="str">
            <v>张青</v>
          </cell>
          <cell r="F3" t="str">
            <v>412927196709222116</v>
          </cell>
          <cell r="G3" t="str">
            <v>4</v>
          </cell>
          <cell r="H3" t="str">
            <v>户主</v>
          </cell>
          <cell r="I3" t="str">
            <v/>
          </cell>
          <cell r="J3" t="str">
            <v>普通劳动力</v>
          </cell>
        </row>
        <row r="3">
          <cell r="M3" t="str">
            <v>蜂13箱</v>
          </cell>
          <cell r="N3">
            <v>5000</v>
          </cell>
        </row>
        <row r="3">
          <cell r="P3">
            <v>5000</v>
          </cell>
        </row>
        <row r="4">
          <cell r="D4" t="str">
            <v>上梅池村</v>
          </cell>
          <cell r="E4" t="str">
            <v>尚佩佩</v>
          </cell>
          <cell r="F4" t="str">
            <v>411323198802282156</v>
          </cell>
          <cell r="G4" t="str">
            <v>5</v>
          </cell>
          <cell r="H4" t="str">
            <v>户主</v>
          </cell>
          <cell r="I4" t="str">
            <v/>
          </cell>
          <cell r="J4" t="str">
            <v>普通劳动力</v>
          </cell>
          <cell r="K4" t="str">
            <v>油菜2亩</v>
          </cell>
          <cell r="L4">
            <v>600</v>
          </cell>
        </row>
        <row r="4">
          <cell r="P4">
            <v>600</v>
          </cell>
        </row>
        <row r="5">
          <cell r="D5" t="str">
            <v>上梅池村</v>
          </cell>
          <cell r="E5" t="str">
            <v>张国岐</v>
          </cell>
          <cell r="F5" t="str">
            <v>412927195004262113</v>
          </cell>
          <cell r="G5" t="str">
            <v>5</v>
          </cell>
          <cell r="H5" t="str">
            <v>户主</v>
          </cell>
          <cell r="I5" t="str">
            <v/>
          </cell>
          <cell r="J5" t="str">
            <v>弱劳动力或半劳动力</v>
          </cell>
          <cell r="K5" t="str">
            <v>油菜3亩</v>
          </cell>
          <cell r="L5">
            <v>900</v>
          </cell>
          <cell r="M5" t="str">
            <v>牛2头  羊1只</v>
          </cell>
          <cell r="N5">
            <v>2300</v>
          </cell>
        </row>
        <row r="5">
          <cell r="P5">
            <v>3200</v>
          </cell>
        </row>
        <row r="6">
          <cell r="D6" t="str">
            <v>上梅池村</v>
          </cell>
          <cell r="E6" t="str">
            <v>曹振华</v>
          </cell>
          <cell r="F6" t="str">
            <v>412927197311172133</v>
          </cell>
          <cell r="G6" t="str">
            <v>5</v>
          </cell>
          <cell r="H6" t="str">
            <v>户主</v>
          </cell>
          <cell r="I6" t="str">
            <v/>
          </cell>
          <cell r="J6" t="str">
            <v>普通劳动力</v>
          </cell>
        </row>
        <row r="6">
          <cell r="M6" t="str">
            <v>牛9头</v>
          </cell>
          <cell r="N6">
            <v>5000</v>
          </cell>
        </row>
        <row r="6">
          <cell r="P6">
            <v>5000</v>
          </cell>
        </row>
        <row r="7">
          <cell r="D7" t="str">
            <v>上梅池村</v>
          </cell>
          <cell r="E7" t="str">
            <v>张爱枝</v>
          </cell>
          <cell r="F7" t="str">
            <v>412927196411052126</v>
          </cell>
          <cell r="G7" t="str">
            <v>5</v>
          </cell>
          <cell r="H7" t="str">
            <v>户主</v>
          </cell>
          <cell r="I7" t="str">
            <v/>
          </cell>
          <cell r="J7" t="str">
            <v>弱劳动力或半劳动力</v>
          </cell>
        </row>
        <row r="7">
          <cell r="M7" t="str">
            <v>猪11头</v>
          </cell>
          <cell r="N7">
            <v>5000</v>
          </cell>
        </row>
        <row r="7">
          <cell r="P7">
            <v>5000</v>
          </cell>
        </row>
        <row r="8">
          <cell r="D8" t="str">
            <v>上梅池村</v>
          </cell>
          <cell r="E8" t="str">
            <v>郭建中</v>
          </cell>
          <cell r="F8" t="str">
            <v>412927196510262110</v>
          </cell>
          <cell r="G8" t="str">
            <v>3</v>
          </cell>
          <cell r="H8" t="str">
            <v>户主</v>
          </cell>
          <cell r="I8" t="str">
            <v/>
          </cell>
          <cell r="J8" t="str">
            <v>普通劳动力</v>
          </cell>
          <cell r="K8" t="str">
            <v>油菜2.3亩</v>
          </cell>
          <cell r="L8">
            <v>690</v>
          </cell>
        </row>
        <row r="8">
          <cell r="P8">
            <v>690</v>
          </cell>
        </row>
        <row r="9">
          <cell r="D9" t="str">
            <v>上梅池村</v>
          </cell>
          <cell r="E9" t="str">
            <v>彭军建</v>
          </cell>
          <cell r="F9" t="str">
            <v>412927197407142158</v>
          </cell>
          <cell r="G9" t="str">
            <v>4</v>
          </cell>
          <cell r="H9" t="str">
            <v>户主</v>
          </cell>
          <cell r="I9" t="str">
            <v/>
          </cell>
          <cell r="J9" t="str">
            <v>普通劳动力</v>
          </cell>
          <cell r="K9" t="str">
            <v>油菜3亩  蚕豆2亩</v>
          </cell>
          <cell r="L9">
            <v>1500</v>
          </cell>
        </row>
        <row r="9">
          <cell r="P9">
            <v>1500</v>
          </cell>
        </row>
        <row r="10">
          <cell r="D10" t="str">
            <v>上梅池村</v>
          </cell>
          <cell r="E10" t="str">
            <v>曹建林</v>
          </cell>
          <cell r="F10" t="str">
            <v>412927196302032134</v>
          </cell>
          <cell r="G10" t="str">
            <v>4</v>
          </cell>
          <cell r="H10" t="str">
            <v>户主</v>
          </cell>
          <cell r="I10" t="str">
            <v/>
          </cell>
          <cell r="J10" t="str">
            <v>普通劳动力</v>
          </cell>
          <cell r="K10" t="str">
            <v>油菜1亩</v>
          </cell>
          <cell r="L10">
            <v>300</v>
          </cell>
          <cell r="M10" t="str">
            <v>猪6头</v>
          </cell>
          <cell r="N10">
            <v>3000</v>
          </cell>
        </row>
        <row r="10">
          <cell r="P10">
            <v>3300</v>
          </cell>
        </row>
        <row r="11">
          <cell r="D11" t="str">
            <v>上梅池村</v>
          </cell>
          <cell r="E11" t="str">
            <v>余祯平</v>
          </cell>
          <cell r="F11" t="str">
            <v>412927197007122115</v>
          </cell>
          <cell r="G11" t="str">
            <v>4</v>
          </cell>
          <cell r="H11" t="str">
            <v>户主</v>
          </cell>
          <cell r="I11" t="str">
            <v/>
          </cell>
          <cell r="J11" t="str">
            <v>普通劳动力</v>
          </cell>
        </row>
        <row r="11">
          <cell r="M11" t="str">
            <v>蜂14箱</v>
          </cell>
          <cell r="N11">
            <v>5000</v>
          </cell>
        </row>
        <row r="11">
          <cell r="P11">
            <v>5000</v>
          </cell>
        </row>
        <row r="12">
          <cell r="D12" t="str">
            <v>上梅池村</v>
          </cell>
          <cell r="E12" t="str">
            <v>李建成</v>
          </cell>
          <cell r="F12" t="str">
            <v>412927196810292119</v>
          </cell>
          <cell r="G12" t="str">
            <v>2</v>
          </cell>
          <cell r="H12" t="str">
            <v>户主</v>
          </cell>
          <cell r="I12" t="str">
            <v/>
          </cell>
          <cell r="J12" t="str">
            <v>普通劳动力</v>
          </cell>
        </row>
        <row r="12">
          <cell r="M12" t="str">
            <v>猪11头</v>
          </cell>
          <cell r="N12">
            <v>5000</v>
          </cell>
        </row>
        <row r="12">
          <cell r="P12">
            <v>5000</v>
          </cell>
        </row>
        <row r="13">
          <cell r="D13" t="str">
            <v>上梅池村</v>
          </cell>
          <cell r="E13" t="str">
            <v>焦金成</v>
          </cell>
          <cell r="F13" t="str">
            <v>412927196707052117</v>
          </cell>
          <cell r="G13" t="str">
            <v>7</v>
          </cell>
          <cell r="H13" t="str">
            <v>户主</v>
          </cell>
          <cell r="I13" t="str">
            <v/>
          </cell>
          <cell r="J13" t="str">
            <v>普通劳动力</v>
          </cell>
          <cell r="K13" t="str">
            <v>油菜2亩</v>
          </cell>
          <cell r="L13">
            <v>400</v>
          </cell>
          <cell r="M13" t="str">
            <v>蜂4箱  牛2头</v>
          </cell>
          <cell r="N13">
            <v>3600</v>
          </cell>
        </row>
        <row r="13">
          <cell r="P13">
            <v>4000</v>
          </cell>
        </row>
        <row r="14">
          <cell r="D14" t="str">
            <v>上梅池村</v>
          </cell>
          <cell r="E14" t="str">
            <v>王保成</v>
          </cell>
          <cell r="F14" t="str">
            <v>412927196805182118</v>
          </cell>
          <cell r="G14" t="str">
            <v>5</v>
          </cell>
          <cell r="H14" t="str">
            <v>户主</v>
          </cell>
          <cell r="I14" t="str">
            <v/>
          </cell>
          <cell r="J14" t="str">
            <v>普通劳动力</v>
          </cell>
          <cell r="K14" t="str">
            <v>油菜3亩  蚕豆1亩</v>
          </cell>
          <cell r="L14">
            <v>1200</v>
          </cell>
        </row>
        <row r="14">
          <cell r="P14">
            <v>1200</v>
          </cell>
        </row>
        <row r="15">
          <cell r="D15" t="str">
            <v>上梅池村</v>
          </cell>
          <cell r="E15" t="str">
            <v>江俭娃</v>
          </cell>
          <cell r="F15" t="str">
            <v>412927194808222155</v>
          </cell>
          <cell r="G15" t="str">
            <v>5</v>
          </cell>
          <cell r="H15" t="str">
            <v>户主</v>
          </cell>
          <cell r="I15" t="str">
            <v/>
          </cell>
          <cell r="J15" t="str">
            <v>弱劳动力或半劳动力</v>
          </cell>
          <cell r="K15" t="str">
            <v>油菜2亩</v>
          </cell>
          <cell r="L15">
            <v>600</v>
          </cell>
        </row>
        <row r="15">
          <cell r="P15">
            <v>600</v>
          </cell>
        </row>
        <row r="16">
          <cell r="D16" t="str">
            <v>上梅池村</v>
          </cell>
          <cell r="E16" t="str">
            <v>杨成林</v>
          </cell>
          <cell r="F16" t="str">
            <v>41292719610828213X13</v>
          </cell>
          <cell r="G16" t="str">
            <v>6</v>
          </cell>
          <cell r="H16" t="str">
            <v>户主</v>
          </cell>
          <cell r="I16" t="str">
            <v/>
          </cell>
          <cell r="J16" t="str">
            <v>弱劳动力或半劳动力</v>
          </cell>
          <cell r="K16" t="str">
            <v>油菜5亩</v>
          </cell>
          <cell r="L16">
            <v>1500</v>
          </cell>
        </row>
        <row r="16">
          <cell r="P16">
            <v>1500</v>
          </cell>
        </row>
        <row r="17">
          <cell r="D17" t="str">
            <v>上梅池村</v>
          </cell>
          <cell r="E17" t="str">
            <v>吴顺泉</v>
          </cell>
          <cell r="F17" t="str">
            <v>412927196705142119</v>
          </cell>
          <cell r="G17" t="str">
            <v>3</v>
          </cell>
          <cell r="H17" t="str">
            <v>户主</v>
          </cell>
          <cell r="I17" t="str">
            <v/>
          </cell>
          <cell r="J17" t="str">
            <v>普通劳动力</v>
          </cell>
          <cell r="K17" t="str">
            <v>油菜3亩</v>
          </cell>
          <cell r="L17">
            <v>900</v>
          </cell>
        </row>
        <row r="17">
          <cell r="P17">
            <v>900</v>
          </cell>
        </row>
        <row r="18">
          <cell r="D18" t="str">
            <v>上梅池村</v>
          </cell>
          <cell r="E18" t="str">
            <v>彭廷娃</v>
          </cell>
          <cell r="F18" t="str">
            <v>412927194702272111</v>
          </cell>
          <cell r="G18" t="str">
            <v>2</v>
          </cell>
          <cell r="H18" t="str">
            <v>户主</v>
          </cell>
          <cell r="I18" t="str">
            <v/>
          </cell>
          <cell r="J18" t="str">
            <v>弱劳动力或半劳动力</v>
          </cell>
          <cell r="K18" t="str">
            <v>油菜2亩</v>
          </cell>
          <cell r="L18">
            <v>600</v>
          </cell>
        </row>
        <row r="18">
          <cell r="P18">
            <v>600</v>
          </cell>
        </row>
        <row r="19">
          <cell r="D19" t="str">
            <v>上梅池村</v>
          </cell>
          <cell r="E19" t="str">
            <v>黄青华</v>
          </cell>
          <cell r="F19" t="str">
            <v>412927196603212171</v>
          </cell>
          <cell r="G19" t="str">
            <v>8</v>
          </cell>
          <cell r="H19" t="str">
            <v>户主</v>
          </cell>
          <cell r="I19" t="str">
            <v/>
          </cell>
          <cell r="J19" t="str">
            <v>普通劳动力</v>
          </cell>
          <cell r="K19" t="str">
            <v>油菜3.5亩  蚕豆3.5亩</v>
          </cell>
          <cell r="L19">
            <v>2100</v>
          </cell>
        </row>
        <row r="19">
          <cell r="P19">
            <v>2100</v>
          </cell>
        </row>
        <row r="20">
          <cell r="D20" t="str">
            <v>上梅池村</v>
          </cell>
          <cell r="E20" t="str">
            <v>卢金福</v>
          </cell>
          <cell r="F20" t="str">
            <v>412927196411102111</v>
          </cell>
          <cell r="G20" t="str">
            <v>6</v>
          </cell>
          <cell r="H20" t="str">
            <v>户主</v>
          </cell>
          <cell r="I20" t="str">
            <v/>
          </cell>
          <cell r="J20" t="str">
            <v>普通劳动力</v>
          </cell>
        </row>
        <row r="20">
          <cell r="M20" t="str">
            <v>牛4头  羊4只</v>
          </cell>
          <cell r="N20">
            <v>5000</v>
          </cell>
        </row>
        <row r="20">
          <cell r="P20">
            <v>5000</v>
          </cell>
        </row>
        <row r="21">
          <cell r="D21" t="str">
            <v>上梅池村</v>
          </cell>
          <cell r="E21" t="str">
            <v>彭建何</v>
          </cell>
          <cell r="F21" t="str">
            <v>412927197010282136</v>
          </cell>
          <cell r="G21" t="str">
            <v>3</v>
          </cell>
          <cell r="H21" t="str">
            <v>户主</v>
          </cell>
          <cell r="I21" t="str">
            <v/>
          </cell>
          <cell r="J21" t="str">
            <v>普通劳动力</v>
          </cell>
          <cell r="K21" t="str">
            <v>油菜2亩</v>
          </cell>
          <cell r="L21">
            <v>600</v>
          </cell>
        </row>
        <row r="21">
          <cell r="P21">
            <v>600</v>
          </cell>
        </row>
        <row r="22">
          <cell r="D22" t="str">
            <v>上梅池村</v>
          </cell>
          <cell r="E22" t="str">
            <v>樊州娃</v>
          </cell>
          <cell r="F22" t="str">
            <v>412927197612292155</v>
          </cell>
          <cell r="G22" t="str">
            <v>6</v>
          </cell>
          <cell r="H22" t="str">
            <v>户主</v>
          </cell>
          <cell r="I22" t="str">
            <v/>
          </cell>
          <cell r="J22" t="str">
            <v>普通劳动力</v>
          </cell>
          <cell r="K22" t="str">
            <v>香菇20000袋</v>
          </cell>
          <cell r="L22">
            <v>5000</v>
          </cell>
        </row>
        <row r="22">
          <cell r="P22">
            <v>5000</v>
          </cell>
        </row>
        <row r="23">
          <cell r="D23" t="str">
            <v>上梅池村</v>
          </cell>
          <cell r="E23" t="str">
            <v>刘玉均</v>
          </cell>
          <cell r="F23" t="str">
            <v>412927196210262135</v>
          </cell>
          <cell r="G23" t="str">
            <v>6</v>
          </cell>
          <cell r="H23" t="str">
            <v>户主</v>
          </cell>
          <cell r="I23" t="str">
            <v/>
          </cell>
          <cell r="J23" t="str">
            <v>普通劳动力</v>
          </cell>
          <cell r="K23" t="str">
            <v>油菜2亩</v>
          </cell>
          <cell r="L23">
            <v>600</v>
          </cell>
        </row>
        <row r="23">
          <cell r="P23">
            <v>600</v>
          </cell>
        </row>
        <row r="24">
          <cell r="D24" t="str">
            <v>上梅池村</v>
          </cell>
          <cell r="E24" t="str">
            <v>肖良华</v>
          </cell>
          <cell r="F24" t="str">
            <v>412927194912182114</v>
          </cell>
          <cell r="G24" t="str">
            <v>6</v>
          </cell>
          <cell r="H24" t="str">
            <v>户主</v>
          </cell>
          <cell r="I24" t="str">
            <v/>
          </cell>
          <cell r="J24" t="str">
            <v>弱劳动力或半劳动力</v>
          </cell>
        </row>
        <row r="24">
          <cell r="M24" t="str">
            <v>牛6头</v>
          </cell>
          <cell r="N24">
            <v>5000</v>
          </cell>
        </row>
        <row r="24">
          <cell r="P24">
            <v>5000</v>
          </cell>
        </row>
        <row r="25">
          <cell r="D25" t="str">
            <v>上梅池村</v>
          </cell>
          <cell r="E25" t="str">
            <v>吴中玉</v>
          </cell>
          <cell r="F25" t="str">
            <v>412927197010052138</v>
          </cell>
          <cell r="G25" t="str">
            <v>6</v>
          </cell>
          <cell r="H25" t="str">
            <v>户主</v>
          </cell>
          <cell r="I25" t="str">
            <v/>
          </cell>
          <cell r="J25" t="str">
            <v>普通劳动力</v>
          </cell>
          <cell r="K25" t="str">
            <v>油菜3亩</v>
          </cell>
          <cell r="L25">
            <v>900</v>
          </cell>
        </row>
        <row r="25">
          <cell r="P25">
            <v>900</v>
          </cell>
        </row>
        <row r="26">
          <cell r="D26" t="str">
            <v>上梅池村</v>
          </cell>
          <cell r="E26" t="str">
            <v>吴中涛</v>
          </cell>
          <cell r="F26" t="str">
            <v>412927197610182112</v>
          </cell>
          <cell r="G26" t="str">
            <v>5</v>
          </cell>
          <cell r="H26" t="str">
            <v>户主</v>
          </cell>
          <cell r="I26" t="str">
            <v/>
          </cell>
          <cell r="J26" t="str">
            <v>普通劳动力</v>
          </cell>
          <cell r="K26" t="str">
            <v>油菜2亩</v>
          </cell>
          <cell r="L26">
            <v>600</v>
          </cell>
        </row>
        <row r="26">
          <cell r="P26">
            <v>600</v>
          </cell>
        </row>
        <row r="27">
          <cell r="D27" t="str">
            <v>上梅池村</v>
          </cell>
          <cell r="E27" t="str">
            <v>郭战胜</v>
          </cell>
          <cell r="F27" t="str">
            <v>41292719750329211313</v>
          </cell>
          <cell r="G27" t="str">
            <v>2</v>
          </cell>
          <cell r="H27" t="str">
            <v>户主</v>
          </cell>
          <cell r="I27" t="str">
            <v/>
          </cell>
          <cell r="J27" t="str">
            <v>普通劳动力</v>
          </cell>
          <cell r="K27" t="str">
            <v>油菜2亩</v>
          </cell>
          <cell r="L27">
            <v>600</v>
          </cell>
          <cell r="M27" t="str">
            <v>蜂11箱</v>
          </cell>
          <cell r="N27">
            <v>4400</v>
          </cell>
        </row>
        <row r="27">
          <cell r="P27">
            <v>5000</v>
          </cell>
        </row>
        <row r="28">
          <cell r="D28" t="str">
            <v>上梅池村</v>
          </cell>
          <cell r="E28" t="str">
            <v>张聚钦</v>
          </cell>
          <cell r="F28" t="str">
            <v>412927197910282131</v>
          </cell>
          <cell r="G28" t="str">
            <v>4</v>
          </cell>
          <cell r="H28" t="str">
            <v>户主</v>
          </cell>
          <cell r="I28" t="str">
            <v/>
          </cell>
          <cell r="J28" t="str">
            <v>普通劳动力</v>
          </cell>
          <cell r="K28" t="str">
            <v>油菜3亩</v>
          </cell>
          <cell r="L28">
            <v>900</v>
          </cell>
        </row>
        <row r="28">
          <cell r="P28">
            <v>900</v>
          </cell>
        </row>
        <row r="29">
          <cell r="D29" t="str">
            <v>上梅池村</v>
          </cell>
          <cell r="E29" t="str">
            <v>姚成华</v>
          </cell>
          <cell r="F29" t="str">
            <v>412927196712012195</v>
          </cell>
          <cell r="G29" t="str">
            <v>3</v>
          </cell>
          <cell r="H29" t="str">
            <v>户主</v>
          </cell>
          <cell r="I29" t="str">
            <v/>
          </cell>
          <cell r="J29" t="str">
            <v>普通劳动力</v>
          </cell>
          <cell r="K29" t="str">
            <v>油菜6亩</v>
          </cell>
          <cell r="L29">
            <v>1800</v>
          </cell>
        </row>
        <row r="29">
          <cell r="P29">
            <v>1800</v>
          </cell>
        </row>
        <row r="30">
          <cell r="D30" t="str">
            <v>上梅池村</v>
          </cell>
          <cell r="E30" t="str">
            <v>黄青娥</v>
          </cell>
          <cell r="F30" t="str">
            <v>412927196809172128</v>
          </cell>
          <cell r="G30" t="str">
            <v>2</v>
          </cell>
          <cell r="H30" t="str">
            <v>户主</v>
          </cell>
          <cell r="I30" t="str">
            <v/>
          </cell>
          <cell r="J30" t="str">
            <v>普通劳动力</v>
          </cell>
          <cell r="K30" t="str">
            <v>油菜2亩</v>
          </cell>
          <cell r="L30">
            <v>600</v>
          </cell>
        </row>
        <row r="30">
          <cell r="P30">
            <v>600</v>
          </cell>
        </row>
        <row r="31">
          <cell r="D31" t="str">
            <v>上梅池村</v>
          </cell>
          <cell r="E31" t="str">
            <v>陈青芝</v>
          </cell>
          <cell r="F31" t="str">
            <v>412927197004212123</v>
          </cell>
          <cell r="G31" t="str">
            <v>3</v>
          </cell>
          <cell r="H31" t="str">
            <v>户主</v>
          </cell>
          <cell r="I31" t="str">
            <v/>
          </cell>
          <cell r="J31" t="str">
            <v>普通劳动力</v>
          </cell>
          <cell r="K31" t="str">
            <v>油菜2亩</v>
          </cell>
          <cell r="L31">
            <v>600</v>
          </cell>
        </row>
        <row r="31">
          <cell r="P31">
            <v>600</v>
          </cell>
        </row>
        <row r="32">
          <cell r="D32" t="str">
            <v>上梅池村</v>
          </cell>
          <cell r="E32" t="str">
            <v>李明才</v>
          </cell>
          <cell r="F32" t="str">
            <v>412927195111152112</v>
          </cell>
          <cell r="G32" t="str">
            <v>6</v>
          </cell>
          <cell r="H32" t="str">
            <v>户主</v>
          </cell>
          <cell r="I32" t="str">
            <v/>
          </cell>
          <cell r="J32" t="str">
            <v>弱劳动力或半劳动力</v>
          </cell>
          <cell r="K32" t="str">
            <v>油菜3亩</v>
          </cell>
          <cell r="L32">
            <v>900</v>
          </cell>
        </row>
        <row r="32">
          <cell r="P32">
            <v>900</v>
          </cell>
        </row>
        <row r="33">
          <cell r="D33" t="str">
            <v>上梅池村</v>
          </cell>
          <cell r="E33" t="str">
            <v>焦党顺</v>
          </cell>
          <cell r="F33" t="str">
            <v>412927196307042139</v>
          </cell>
          <cell r="G33" t="str">
            <v>6</v>
          </cell>
          <cell r="H33" t="str">
            <v>户主</v>
          </cell>
          <cell r="I33" t="str">
            <v/>
          </cell>
          <cell r="J33" t="str">
            <v>普通劳动力</v>
          </cell>
          <cell r="K33" t="str">
            <v>油菜3亩</v>
          </cell>
          <cell r="L33">
            <v>900</v>
          </cell>
          <cell r="M33" t="str">
            <v>蜂10箱</v>
          </cell>
          <cell r="N33">
            <v>4000</v>
          </cell>
        </row>
        <row r="33">
          <cell r="P33">
            <v>4900</v>
          </cell>
        </row>
        <row r="34">
          <cell r="D34" t="str">
            <v>上梅池村</v>
          </cell>
          <cell r="E34" t="str">
            <v>李长进</v>
          </cell>
          <cell r="F34" t="str">
            <v>412927196807012112</v>
          </cell>
          <cell r="G34" t="str">
            <v>3</v>
          </cell>
          <cell r="H34" t="str">
            <v>户主</v>
          </cell>
          <cell r="I34" t="str">
            <v/>
          </cell>
          <cell r="J34" t="str">
            <v>普通劳动力</v>
          </cell>
          <cell r="K34" t="str">
            <v>油菜4亩</v>
          </cell>
          <cell r="L34">
            <v>1200</v>
          </cell>
          <cell r="M34" t="str">
            <v>蜂7箱</v>
          </cell>
          <cell r="N34">
            <v>2800</v>
          </cell>
        </row>
        <row r="34">
          <cell r="P34">
            <v>4000</v>
          </cell>
        </row>
        <row r="35">
          <cell r="D35" t="str">
            <v>上梅池村</v>
          </cell>
          <cell r="E35" t="str">
            <v>李建喜</v>
          </cell>
          <cell r="F35" t="str">
            <v>412927196712222192</v>
          </cell>
          <cell r="G35" t="str">
            <v>3</v>
          </cell>
          <cell r="H35" t="str">
            <v>户主</v>
          </cell>
          <cell r="I35" t="str">
            <v/>
          </cell>
          <cell r="J35" t="str">
            <v>普通劳动力</v>
          </cell>
          <cell r="K35" t="str">
            <v>油菜3亩</v>
          </cell>
          <cell r="L35">
            <v>900</v>
          </cell>
        </row>
        <row r="35">
          <cell r="P35">
            <v>900</v>
          </cell>
        </row>
        <row r="36">
          <cell r="D36" t="str">
            <v>上梅池村</v>
          </cell>
          <cell r="E36" t="str">
            <v>孙强娃</v>
          </cell>
          <cell r="F36" t="str">
            <v>412927197902102110</v>
          </cell>
          <cell r="G36" t="str">
            <v>4</v>
          </cell>
          <cell r="H36" t="str">
            <v>户主</v>
          </cell>
          <cell r="I36" t="str">
            <v/>
          </cell>
          <cell r="J36" t="str">
            <v>普通劳动力</v>
          </cell>
          <cell r="K36" t="str">
            <v>油菜2亩</v>
          </cell>
          <cell r="L36">
            <v>600</v>
          </cell>
        </row>
        <row r="36">
          <cell r="P36">
            <v>600</v>
          </cell>
        </row>
        <row r="37">
          <cell r="D37" t="str">
            <v>上梅池村</v>
          </cell>
          <cell r="E37" t="str">
            <v>杨景书</v>
          </cell>
          <cell r="F37" t="str">
            <v>41292719551216211914</v>
          </cell>
          <cell r="G37" t="str">
            <v>5</v>
          </cell>
          <cell r="H37" t="str">
            <v>户主</v>
          </cell>
          <cell r="I37" t="str">
            <v/>
          </cell>
          <cell r="J37" t="str">
            <v>弱劳动力或半劳动力</v>
          </cell>
          <cell r="K37" t="str">
            <v>油菜4亩</v>
          </cell>
          <cell r="L37">
            <v>1200</v>
          </cell>
        </row>
        <row r="37">
          <cell r="P37">
            <v>1200</v>
          </cell>
        </row>
        <row r="38">
          <cell r="D38" t="str">
            <v>上梅池村</v>
          </cell>
          <cell r="E38" t="str">
            <v>陶红卫</v>
          </cell>
          <cell r="F38" t="str">
            <v>412927197603082113</v>
          </cell>
          <cell r="G38" t="str">
            <v>5</v>
          </cell>
          <cell r="H38" t="str">
            <v>户主</v>
          </cell>
          <cell r="I38" t="str">
            <v/>
          </cell>
          <cell r="J38" t="str">
            <v>普通劳动力</v>
          </cell>
          <cell r="K38" t="str">
            <v>油菜2亩</v>
          </cell>
          <cell r="L38">
            <v>600</v>
          </cell>
        </row>
        <row r="38">
          <cell r="P38">
            <v>600</v>
          </cell>
        </row>
        <row r="39">
          <cell r="D39" t="str">
            <v>上梅池村</v>
          </cell>
          <cell r="E39" t="str">
            <v>李明均</v>
          </cell>
          <cell r="F39" t="str">
            <v>412927195202012131</v>
          </cell>
          <cell r="G39" t="str">
            <v>2</v>
          </cell>
          <cell r="H39" t="str">
            <v>户主</v>
          </cell>
          <cell r="I39" t="str">
            <v/>
          </cell>
          <cell r="J39" t="str">
            <v>弱劳动力或半劳动力</v>
          </cell>
          <cell r="K39" t="str">
            <v>油菜3亩</v>
          </cell>
          <cell r="L39">
            <v>900</v>
          </cell>
        </row>
        <row r="39">
          <cell r="P39">
            <v>900</v>
          </cell>
        </row>
        <row r="40">
          <cell r="D40" t="str">
            <v>上梅池村</v>
          </cell>
          <cell r="E40" t="str">
            <v>陈锋</v>
          </cell>
          <cell r="F40" t="str">
            <v>412927196108302153</v>
          </cell>
          <cell r="G40" t="str">
            <v>5</v>
          </cell>
          <cell r="H40" t="str">
            <v>户主</v>
          </cell>
          <cell r="I40" t="str">
            <v/>
          </cell>
          <cell r="J40" t="str">
            <v>弱劳动力或半劳动力</v>
          </cell>
          <cell r="K40" t="str">
            <v>油菜4亩</v>
          </cell>
          <cell r="L40">
            <v>1200</v>
          </cell>
        </row>
        <row r="40">
          <cell r="P40">
            <v>1200</v>
          </cell>
        </row>
        <row r="41">
          <cell r="D41" t="str">
            <v>上梅池村</v>
          </cell>
          <cell r="E41" t="str">
            <v>金玉忠</v>
          </cell>
          <cell r="F41" t="str">
            <v>411323197406182116</v>
          </cell>
          <cell r="G41" t="str">
            <v>5</v>
          </cell>
          <cell r="H41" t="str">
            <v>户主</v>
          </cell>
          <cell r="I41" t="str">
            <v/>
          </cell>
          <cell r="J41" t="str">
            <v>普通劳动力</v>
          </cell>
          <cell r="K41" t="str">
            <v>油菜4亩</v>
          </cell>
          <cell r="L41">
            <v>1200</v>
          </cell>
        </row>
        <row r="41">
          <cell r="P41">
            <v>1200</v>
          </cell>
        </row>
        <row r="42">
          <cell r="D42" t="str">
            <v>上梅池村</v>
          </cell>
          <cell r="E42" t="str">
            <v>朱占旗</v>
          </cell>
          <cell r="F42" t="str">
            <v>412927196911092159</v>
          </cell>
          <cell r="G42" t="str">
            <v>3</v>
          </cell>
          <cell r="H42" t="str">
            <v>户主</v>
          </cell>
          <cell r="I42" t="str">
            <v/>
          </cell>
          <cell r="J42" t="str">
            <v>普通劳动力</v>
          </cell>
          <cell r="K42" t="str">
            <v>油菜1亩</v>
          </cell>
          <cell r="L42">
            <v>300</v>
          </cell>
        </row>
        <row r="42">
          <cell r="P42">
            <v>300</v>
          </cell>
        </row>
        <row r="43">
          <cell r="D43" t="str">
            <v>上梅池村</v>
          </cell>
          <cell r="E43" t="str">
            <v>曹建党</v>
          </cell>
          <cell r="F43" t="str">
            <v>41292719691229211X</v>
          </cell>
          <cell r="G43" t="str">
            <v>2</v>
          </cell>
          <cell r="H43" t="str">
            <v>户主</v>
          </cell>
          <cell r="I43" t="str">
            <v/>
          </cell>
          <cell r="J43" t="str">
            <v>普通劳动力</v>
          </cell>
          <cell r="K43" t="str">
            <v>油菜2亩</v>
          </cell>
          <cell r="L43">
            <v>600</v>
          </cell>
        </row>
        <row r="43">
          <cell r="P43">
            <v>600</v>
          </cell>
        </row>
        <row r="44">
          <cell r="D44" t="str">
            <v>上梅池村</v>
          </cell>
          <cell r="E44" t="str">
            <v>肖建国</v>
          </cell>
          <cell r="F44" t="str">
            <v>412927196308022113</v>
          </cell>
          <cell r="G44" t="str">
            <v>7</v>
          </cell>
          <cell r="H44" t="str">
            <v>户主</v>
          </cell>
          <cell r="I44" t="str">
            <v/>
          </cell>
          <cell r="J44" t="str">
            <v>普通劳动力</v>
          </cell>
          <cell r="K44" t="str">
            <v>油菜4.5亩</v>
          </cell>
          <cell r="L44">
            <v>1350</v>
          </cell>
          <cell r="M44" t="str">
            <v>蜂2箱</v>
          </cell>
          <cell r="N44">
            <v>800</v>
          </cell>
        </row>
        <row r="44">
          <cell r="P44">
            <v>2150</v>
          </cell>
        </row>
        <row r="45">
          <cell r="D45" t="str">
            <v>上梅池村</v>
          </cell>
          <cell r="E45" t="str">
            <v>杨新华</v>
          </cell>
          <cell r="F45" t="str">
            <v>412927197408102158</v>
          </cell>
          <cell r="G45" t="str">
            <v>5</v>
          </cell>
          <cell r="H45" t="str">
            <v>户主</v>
          </cell>
          <cell r="I45" t="str">
            <v/>
          </cell>
          <cell r="J45" t="str">
            <v>普通劳动力</v>
          </cell>
          <cell r="K45" t="str">
            <v>油菜3亩</v>
          </cell>
          <cell r="L45">
            <v>900</v>
          </cell>
        </row>
        <row r="45">
          <cell r="P45">
            <v>900</v>
          </cell>
        </row>
        <row r="46">
          <cell r="D46" t="str">
            <v>上梅池村</v>
          </cell>
          <cell r="E46" t="str">
            <v>陈其光</v>
          </cell>
          <cell r="F46" t="str">
            <v>412927196506052110</v>
          </cell>
          <cell r="G46" t="str">
            <v>1</v>
          </cell>
          <cell r="H46" t="str">
            <v>户主</v>
          </cell>
          <cell r="I46" t="str">
            <v/>
          </cell>
          <cell r="J46" t="str">
            <v>普通劳动力</v>
          </cell>
        </row>
        <row r="46">
          <cell r="M46" t="str">
            <v>牛5头</v>
          </cell>
          <cell r="N46">
            <v>5000</v>
          </cell>
        </row>
        <row r="46">
          <cell r="P46">
            <v>5000</v>
          </cell>
        </row>
        <row r="47">
          <cell r="D47" t="str">
            <v>上梅池村</v>
          </cell>
          <cell r="E47" t="str">
            <v>焦新强</v>
          </cell>
          <cell r="F47" t="str">
            <v>412927197009162137</v>
          </cell>
          <cell r="G47" t="str">
            <v>4</v>
          </cell>
          <cell r="H47" t="str">
            <v>户主</v>
          </cell>
          <cell r="I47" t="str">
            <v/>
          </cell>
          <cell r="J47" t="str">
            <v>普通劳动力</v>
          </cell>
          <cell r="K47" t="str">
            <v>油菜2亩</v>
          </cell>
          <cell r="L47">
            <v>600</v>
          </cell>
        </row>
        <row r="47">
          <cell r="P47">
            <v>600</v>
          </cell>
        </row>
        <row r="48">
          <cell r="D48" t="str">
            <v>上梅池村</v>
          </cell>
          <cell r="E48" t="str">
            <v>尚建国</v>
          </cell>
          <cell r="F48" t="str">
            <v>41292719571221215X</v>
          </cell>
          <cell r="G48" t="str">
            <v>6</v>
          </cell>
          <cell r="H48" t="str">
            <v>户主</v>
          </cell>
          <cell r="I48" t="str">
            <v/>
          </cell>
          <cell r="J48" t="str">
            <v>弱劳动力或半劳动力</v>
          </cell>
          <cell r="K48" t="str">
            <v>油菜4亩</v>
          </cell>
          <cell r="L48">
            <v>1200</v>
          </cell>
          <cell r="M48" t="str">
            <v>蜂3箱  羊9只</v>
          </cell>
          <cell r="N48">
            <v>3800</v>
          </cell>
        </row>
        <row r="48">
          <cell r="P48">
            <v>5000</v>
          </cell>
        </row>
        <row r="49">
          <cell r="D49" t="str">
            <v>上梅池村</v>
          </cell>
          <cell r="E49" t="str">
            <v>袁桂珍</v>
          </cell>
          <cell r="F49" t="str">
            <v>412927196803292188</v>
          </cell>
          <cell r="G49" t="str">
            <v>2</v>
          </cell>
          <cell r="H49" t="str">
            <v>户主</v>
          </cell>
          <cell r="I49" t="str">
            <v/>
          </cell>
          <cell r="J49" t="str">
            <v>弱劳动力或半劳动力</v>
          </cell>
          <cell r="K49" t="str">
            <v>油菜3亩</v>
          </cell>
          <cell r="L49">
            <v>900</v>
          </cell>
        </row>
        <row r="49">
          <cell r="P49">
            <v>900</v>
          </cell>
        </row>
        <row r="50">
          <cell r="D50" t="str">
            <v>上梅池村</v>
          </cell>
          <cell r="E50" t="str">
            <v>曹海珍</v>
          </cell>
          <cell r="F50" t="str">
            <v>412927197211112125</v>
          </cell>
          <cell r="G50" t="str">
            <v>5</v>
          </cell>
          <cell r="H50" t="str">
            <v>户主</v>
          </cell>
          <cell r="I50" t="str">
            <v/>
          </cell>
          <cell r="J50" t="str">
            <v>普通劳动力</v>
          </cell>
          <cell r="K50" t="str">
            <v>香菇5000袋</v>
          </cell>
          <cell r="L50">
            <v>5000</v>
          </cell>
        </row>
        <row r="50">
          <cell r="P50">
            <v>5000</v>
          </cell>
        </row>
        <row r="51">
          <cell r="D51" t="str">
            <v>上梅池村</v>
          </cell>
          <cell r="E51" t="str">
            <v>张红旗</v>
          </cell>
          <cell r="F51" t="str">
            <v>412927197611222155</v>
          </cell>
          <cell r="G51" t="str">
            <v>4</v>
          </cell>
          <cell r="H51" t="str">
            <v>户主</v>
          </cell>
          <cell r="I51" t="str">
            <v/>
          </cell>
          <cell r="J51" t="str">
            <v>普通劳动力</v>
          </cell>
          <cell r="K51" t="str">
            <v>油菜2亩</v>
          </cell>
          <cell r="L51">
            <v>600</v>
          </cell>
        </row>
        <row r="51">
          <cell r="P51">
            <v>600</v>
          </cell>
        </row>
        <row r="52">
          <cell r="D52" t="str">
            <v>上梅池村</v>
          </cell>
          <cell r="E52" t="str">
            <v>陈其龙</v>
          </cell>
          <cell r="F52" t="str">
            <v>41292719670617215X</v>
          </cell>
          <cell r="G52" t="str">
            <v>4</v>
          </cell>
          <cell r="H52" t="str">
            <v>户主</v>
          </cell>
          <cell r="I52" t="str">
            <v/>
          </cell>
          <cell r="J52" t="str">
            <v>普通劳动力</v>
          </cell>
          <cell r="K52" t="str">
            <v>油菜2亩</v>
          </cell>
          <cell r="L52">
            <v>600</v>
          </cell>
        </row>
        <row r="52">
          <cell r="P52">
            <v>600</v>
          </cell>
        </row>
        <row r="53">
          <cell r="D53" t="str">
            <v>上梅池村</v>
          </cell>
          <cell r="E53" t="str">
            <v>王文志</v>
          </cell>
          <cell r="F53" t="str">
            <v>412927194807152191</v>
          </cell>
          <cell r="G53" t="str">
            <v>3</v>
          </cell>
          <cell r="H53" t="str">
            <v>户主</v>
          </cell>
          <cell r="I53" t="str">
            <v/>
          </cell>
          <cell r="J53" t="str">
            <v>弱劳动力或半劳动力</v>
          </cell>
          <cell r="K53" t="str">
            <v>油菜3.5亩</v>
          </cell>
          <cell r="L53">
            <v>1050</v>
          </cell>
          <cell r="M53" t="str">
            <v>蜂3箱</v>
          </cell>
          <cell r="N53">
            <v>1200</v>
          </cell>
        </row>
        <row r="53">
          <cell r="P53">
            <v>2250</v>
          </cell>
        </row>
        <row r="54">
          <cell r="D54" t="str">
            <v>上梅池村</v>
          </cell>
          <cell r="E54" t="str">
            <v>李长建</v>
          </cell>
          <cell r="F54" t="str">
            <v>412927196402062111</v>
          </cell>
          <cell r="G54" t="str">
            <v>4</v>
          </cell>
          <cell r="H54" t="str">
            <v>户主</v>
          </cell>
          <cell r="I54" t="str">
            <v/>
          </cell>
          <cell r="J54" t="str">
            <v>普通劳动力</v>
          </cell>
          <cell r="K54" t="str">
            <v>香菇20000袋</v>
          </cell>
          <cell r="L54">
            <v>5000</v>
          </cell>
        </row>
        <row r="54">
          <cell r="P54">
            <v>5000</v>
          </cell>
        </row>
        <row r="55">
          <cell r="D55" t="str">
            <v>上梅池村</v>
          </cell>
          <cell r="E55" t="str">
            <v>柯保华</v>
          </cell>
          <cell r="F55" t="str">
            <v>41292719641204171X</v>
          </cell>
          <cell r="G55" t="str">
            <v>5</v>
          </cell>
          <cell r="H55" t="str">
            <v>户主</v>
          </cell>
          <cell r="I55" t="str">
            <v/>
          </cell>
          <cell r="J55" t="str">
            <v>弱劳动力或半劳动力</v>
          </cell>
          <cell r="K55" t="str">
            <v>油菜3亩</v>
          </cell>
          <cell r="L55">
            <v>900</v>
          </cell>
        </row>
        <row r="55">
          <cell r="P55">
            <v>900</v>
          </cell>
        </row>
        <row r="56">
          <cell r="D56" t="str">
            <v>上梅池村</v>
          </cell>
          <cell r="E56" t="str">
            <v>王成林</v>
          </cell>
          <cell r="F56" t="str">
            <v>412927197004142110</v>
          </cell>
          <cell r="G56" t="str">
            <v>4</v>
          </cell>
          <cell r="H56" t="str">
            <v>户主</v>
          </cell>
          <cell r="I56" t="str">
            <v/>
          </cell>
          <cell r="J56" t="str">
            <v>普通劳动力</v>
          </cell>
          <cell r="K56" t="str">
            <v>油菜7亩</v>
          </cell>
          <cell r="L56">
            <v>2100</v>
          </cell>
        </row>
        <row r="56">
          <cell r="P56">
            <v>2100</v>
          </cell>
        </row>
        <row r="57">
          <cell r="D57" t="str">
            <v>上梅池村</v>
          </cell>
          <cell r="E57" t="str">
            <v>江志华</v>
          </cell>
          <cell r="F57" t="str">
            <v>412927196302032118</v>
          </cell>
          <cell r="G57" t="str">
            <v>5</v>
          </cell>
          <cell r="H57" t="str">
            <v>户主</v>
          </cell>
          <cell r="I57" t="str">
            <v/>
          </cell>
          <cell r="J57" t="str">
            <v>弱劳动力或半劳动力</v>
          </cell>
          <cell r="K57" t="str">
            <v>油菜3亩</v>
          </cell>
          <cell r="L57">
            <v>900</v>
          </cell>
        </row>
        <row r="57">
          <cell r="P57">
            <v>900</v>
          </cell>
        </row>
        <row r="58">
          <cell r="D58" t="str">
            <v>上梅池村</v>
          </cell>
          <cell r="E58" t="str">
            <v>焦新国</v>
          </cell>
          <cell r="F58" t="str">
            <v>412927197412032113</v>
          </cell>
          <cell r="G58" t="str">
            <v>7</v>
          </cell>
          <cell r="H58" t="str">
            <v>户主</v>
          </cell>
          <cell r="I58" t="str">
            <v/>
          </cell>
          <cell r="J58" t="str">
            <v>普通劳动力</v>
          </cell>
          <cell r="K58" t="str">
            <v>油菜4亩</v>
          </cell>
          <cell r="L58">
            <v>1200</v>
          </cell>
          <cell r="M58" t="str">
            <v>蜂5箱</v>
          </cell>
          <cell r="N58">
            <v>2000</v>
          </cell>
        </row>
        <row r="58">
          <cell r="P58">
            <v>3200</v>
          </cell>
        </row>
        <row r="59">
          <cell r="D59" t="str">
            <v>上梅池村</v>
          </cell>
          <cell r="E59" t="str">
            <v>皮兴雷</v>
          </cell>
          <cell r="F59" t="str">
            <v>411323198509242139</v>
          </cell>
          <cell r="G59" t="str">
            <v>5</v>
          </cell>
          <cell r="H59" t="str">
            <v>户主</v>
          </cell>
          <cell r="I59" t="str">
            <v/>
          </cell>
          <cell r="J59" t="str">
            <v>普通劳动力</v>
          </cell>
          <cell r="K59" t="str">
            <v>油菜3亩</v>
          </cell>
          <cell r="L59">
            <v>900</v>
          </cell>
        </row>
        <row r="59">
          <cell r="P59">
            <v>900</v>
          </cell>
        </row>
        <row r="60">
          <cell r="D60" t="str">
            <v>上梅池村</v>
          </cell>
          <cell r="E60" t="str">
            <v>朱占清</v>
          </cell>
          <cell r="F60" t="str">
            <v>412927196612132157</v>
          </cell>
          <cell r="G60" t="str">
            <v>3</v>
          </cell>
          <cell r="H60" t="str">
            <v>户主</v>
          </cell>
          <cell r="I60" t="str">
            <v/>
          </cell>
          <cell r="J60" t="str">
            <v>普通劳动力</v>
          </cell>
          <cell r="K60" t="str">
            <v>油菜3亩</v>
          </cell>
          <cell r="L60">
            <v>900</v>
          </cell>
          <cell r="M60" t="str">
            <v>蜂8箱</v>
          </cell>
          <cell r="N60">
            <v>3200</v>
          </cell>
        </row>
        <row r="60">
          <cell r="P60">
            <v>4100</v>
          </cell>
        </row>
        <row r="61">
          <cell r="D61" t="str">
            <v>上梅池村</v>
          </cell>
          <cell r="E61" t="str">
            <v>杨远亭</v>
          </cell>
          <cell r="F61" t="str">
            <v>412927195510212119</v>
          </cell>
          <cell r="G61" t="str">
            <v>1</v>
          </cell>
          <cell r="H61" t="str">
            <v>户主</v>
          </cell>
          <cell r="I61" t="str">
            <v/>
          </cell>
          <cell r="J61" t="str">
            <v>弱劳动力或半劳动力</v>
          </cell>
          <cell r="K61" t="str">
            <v>油菜2亩</v>
          </cell>
          <cell r="L61">
            <v>600</v>
          </cell>
        </row>
        <row r="61">
          <cell r="P61">
            <v>600</v>
          </cell>
        </row>
        <row r="62">
          <cell r="D62" t="str">
            <v>上梅池村</v>
          </cell>
          <cell r="E62" t="str">
            <v>卢成娃</v>
          </cell>
          <cell r="F62" t="str">
            <v>41292719520902213X</v>
          </cell>
          <cell r="G62" t="str">
            <v>1</v>
          </cell>
          <cell r="H62" t="str">
            <v>户主</v>
          </cell>
          <cell r="I62" t="str">
            <v/>
          </cell>
          <cell r="J62" t="str">
            <v>弱劳动力或半劳动力</v>
          </cell>
          <cell r="K62" t="str">
            <v>油菜2亩</v>
          </cell>
          <cell r="L62">
            <v>600</v>
          </cell>
        </row>
        <row r="62">
          <cell r="P62">
            <v>600</v>
          </cell>
        </row>
        <row r="63">
          <cell r="D63" t="str">
            <v>上梅池村</v>
          </cell>
          <cell r="E63" t="str">
            <v>朱德娃</v>
          </cell>
          <cell r="F63" t="str">
            <v>412927195106062139</v>
          </cell>
          <cell r="G63" t="str">
            <v>5</v>
          </cell>
          <cell r="H63" t="str">
            <v>户主</v>
          </cell>
          <cell r="I63" t="str">
            <v/>
          </cell>
          <cell r="J63" t="str">
            <v>弱劳动力或半劳动力</v>
          </cell>
        </row>
        <row r="63">
          <cell r="M63" t="str">
            <v>牛4头  猪1头</v>
          </cell>
          <cell r="N63">
            <v>4500</v>
          </cell>
        </row>
        <row r="63">
          <cell r="P63">
            <v>4500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1">
          <cell r="B1" t="str">
            <v>皮林财</v>
          </cell>
          <cell r="C1" t="str">
            <v>412927196504072150</v>
          </cell>
          <cell r="D1" t="str">
            <v>5</v>
          </cell>
          <cell r="E1" t="str">
            <v>6217975130011002607</v>
          </cell>
        </row>
        <row r="2">
          <cell r="B2" t="str">
            <v>张青</v>
          </cell>
          <cell r="C2" t="str">
            <v>412927196709222116</v>
          </cell>
          <cell r="D2" t="str">
            <v>4</v>
          </cell>
          <cell r="E2" t="str">
            <v>6217975130011004314</v>
          </cell>
        </row>
        <row r="3">
          <cell r="B3" t="str">
            <v>吴全胜</v>
          </cell>
          <cell r="C3" t="str">
            <v>41292719400908211711</v>
          </cell>
          <cell r="D3" t="str">
            <v>5</v>
          </cell>
          <cell r="E3" t="str">
            <v>6217975130011003324</v>
          </cell>
        </row>
        <row r="4">
          <cell r="B4" t="str">
            <v>尚佩佩</v>
          </cell>
          <cell r="C4" t="str">
            <v>411323198802282156</v>
          </cell>
          <cell r="D4" t="str">
            <v>5</v>
          </cell>
          <cell r="E4" t="str">
            <v>6217975130011002730</v>
          </cell>
        </row>
        <row r="5">
          <cell r="B5" t="str">
            <v>张国岐</v>
          </cell>
          <cell r="C5" t="str">
            <v>412927195004262113</v>
          </cell>
          <cell r="D5" t="str">
            <v>5</v>
          </cell>
          <cell r="E5" t="str">
            <v>6217975130014941991</v>
          </cell>
        </row>
        <row r="6">
          <cell r="B6" t="str">
            <v>皮建周</v>
          </cell>
          <cell r="C6" t="str">
            <v>412927197409042177</v>
          </cell>
          <cell r="D6" t="str">
            <v>6</v>
          </cell>
          <cell r="E6" t="str">
            <v>6217975130011002581</v>
          </cell>
        </row>
        <row r="7">
          <cell r="B7" t="str">
            <v>卢海清</v>
          </cell>
          <cell r="C7" t="str">
            <v>41292719550505211443B1</v>
          </cell>
          <cell r="D7" t="str">
            <v>6</v>
          </cell>
          <cell r="E7" t="str">
            <v>6217975130011002383</v>
          </cell>
        </row>
        <row r="8">
          <cell r="B8" t="str">
            <v>胡喜锋</v>
          </cell>
          <cell r="C8" t="str">
            <v>41292719720923211X</v>
          </cell>
          <cell r="D8" t="str">
            <v>5</v>
          </cell>
          <cell r="E8" t="str">
            <v>6217975130011001609</v>
          </cell>
        </row>
        <row r="9">
          <cell r="B9" t="str">
            <v>曹振华</v>
          </cell>
          <cell r="C9" t="str">
            <v>412927197311172133</v>
          </cell>
          <cell r="D9" t="str">
            <v>5</v>
          </cell>
          <cell r="E9" t="str">
            <v>6217975130011000874</v>
          </cell>
        </row>
        <row r="10">
          <cell r="B10" t="str">
            <v>吴中华</v>
          </cell>
          <cell r="C10" t="str">
            <v>411323198105142158</v>
          </cell>
          <cell r="D10" t="str">
            <v>5</v>
          </cell>
          <cell r="E10" t="str">
            <v>6217975130011003365</v>
          </cell>
        </row>
        <row r="11">
          <cell r="B11" t="str">
            <v>张爱枝</v>
          </cell>
          <cell r="C11" t="str">
            <v>412927196411052126</v>
          </cell>
          <cell r="D11" t="str">
            <v>4</v>
          </cell>
          <cell r="E11" t="str">
            <v>6217975130011004199</v>
          </cell>
        </row>
        <row r="12">
          <cell r="B12" t="str">
            <v>郭建中</v>
          </cell>
          <cell r="C12" t="str">
            <v>412927196510262110</v>
          </cell>
          <cell r="D12" t="str">
            <v>3</v>
          </cell>
          <cell r="E12" t="str">
            <v>6217975130011001534</v>
          </cell>
        </row>
        <row r="13">
          <cell r="B13" t="str">
            <v>范云锋</v>
          </cell>
          <cell r="C13" t="str">
            <v>412927196903102150</v>
          </cell>
          <cell r="D13" t="str">
            <v>9</v>
          </cell>
          <cell r="E13" t="str">
            <v>6217975130011001435</v>
          </cell>
        </row>
        <row r="14">
          <cell r="B14" t="str">
            <v>李建国</v>
          </cell>
          <cell r="C14" t="str">
            <v>412927196302082115</v>
          </cell>
          <cell r="D14" t="str">
            <v>5</v>
          </cell>
          <cell r="E14" t="str">
            <v>6217975130011001997</v>
          </cell>
        </row>
        <row r="15">
          <cell r="B15" t="str">
            <v>金玉国</v>
          </cell>
          <cell r="C15" t="str">
            <v>412927197010242134</v>
          </cell>
          <cell r="D15" t="str">
            <v>4</v>
          </cell>
          <cell r="E15" t="str">
            <v>6217975130011001864</v>
          </cell>
        </row>
        <row r="16">
          <cell r="B16" t="str">
            <v>曹建伟</v>
          </cell>
          <cell r="C16" t="str">
            <v>412927197603082199</v>
          </cell>
          <cell r="D16" t="str">
            <v>3</v>
          </cell>
          <cell r="E16" t="str">
            <v>6217975130011000783</v>
          </cell>
        </row>
        <row r="17">
          <cell r="B17" t="str">
            <v>彭军建</v>
          </cell>
          <cell r="C17" t="str">
            <v>412927197407142158</v>
          </cell>
          <cell r="D17" t="str">
            <v>5</v>
          </cell>
          <cell r="E17" t="str">
            <v>6217975130011002508</v>
          </cell>
        </row>
        <row r="18">
          <cell r="B18" t="str">
            <v>曹建林</v>
          </cell>
          <cell r="C18" t="str">
            <v>412927196302032134</v>
          </cell>
          <cell r="D18" t="str">
            <v>4</v>
          </cell>
          <cell r="E18" t="str">
            <v>6217975130011000767</v>
          </cell>
        </row>
        <row r="19">
          <cell r="B19" t="str">
            <v>樊双林</v>
          </cell>
          <cell r="C19" t="str">
            <v>412927196905152151</v>
          </cell>
          <cell r="D19" t="str">
            <v>3</v>
          </cell>
          <cell r="E19" t="str">
            <v>6217975130011001351</v>
          </cell>
        </row>
        <row r="20">
          <cell r="B20" t="str">
            <v>余祯平</v>
          </cell>
          <cell r="C20" t="str">
            <v>412927197007122115</v>
          </cell>
          <cell r="D20" t="str">
            <v>4</v>
          </cell>
          <cell r="E20" t="str">
            <v>6217975130011004140</v>
          </cell>
        </row>
        <row r="21">
          <cell r="B21" t="str">
            <v>李建成</v>
          </cell>
          <cell r="C21" t="str">
            <v>412927196810292119</v>
          </cell>
          <cell r="D21" t="str">
            <v>2</v>
          </cell>
          <cell r="E21" t="str">
            <v>6217975130011001989</v>
          </cell>
        </row>
        <row r="22">
          <cell r="B22" t="str">
            <v>刘玉峰</v>
          </cell>
          <cell r="C22" t="str">
            <v>412927197006262116</v>
          </cell>
          <cell r="D22" t="str">
            <v>2</v>
          </cell>
          <cell r="E22" t="str">
            <v>623059486702749151</v>
          </cell>
        </row>
        <row r="23">
          <cell r="B23" t="str">
            <v>焦金成</v>
          </cell>
          <cell r="C23" t="str">
            <v>412927196707052117</v>
          </cell>
          <cell r="D23" t="str">
            <v>7</v>
          </cell>
          <cell r="E23" t="str">
            <v>6217975130011001781</v>
          </cell>
        </row>
        <row r="24">
          <cell r="B24" t="str">
            <v>王保成</v>
          </cell>
          <cell r="C24" t="str">
            <v>412927196805182118</v>
          </cell>
          <cell r="D24" t="str">
            <v>5</v>
          </cell>
          <cell r="E24" t="str">
            <v>6217975130011003068</v>
          </cell>
        </row>
        <row r="25">
          <cell r="B25" t="str">
            <v>江俭娃</v>
          </cell>
          <cell r="C25" t="str">
            <v>412927194808222155</v>
          </cell>
          <cell r="D25" t="str">
            <v>5</v>
          </cell>
          <cell r="E25" t="str">
            <v>6217975130011001724</v>
          </cell>
        </row>
        <row r="26">
          <cell r="B26" t="str">
            <v>曹海军</v>
          </cell>
          <cell r="C26" t="str">
            <v>412927197003212156</v>
          </cell>
          <cell r="D26" t="str">
            <v>5</v>
          </cell>
          <cell r="E26" t="str">
            <v>6217975130011000700</v>
          </cell>
        </row>
        <row r="27">
          <cell r="B27" t="str">
            <v>杨成林</v>
          </cell>
          <cell r="C27" t="str">
            <v>41292719610828213X13</v>
          </cell>
          <cell r="D27" t="str">
            <v>6</v>
          </cell>
          <cell r="E27" t="str">
            <v>6217975130011003621</v>
          </cell>
        </row>
        <row r="28">
          <cell r="B28" t="str">
            <v>曹书林</v>
          </cell>
          <cell r="C28" t="str">
            <v>412927195206152131</v>
          </cell>
          <cell r="D28" t="str">
            <v>6</v>
          </cell>
          <cell r="E28" t="str">
            <v>6217975130011000833</v>
          </cell>
        </row>
        <row r="29">
          <cell r="B29" t="str">
            <v>郭战峰</v>
          </cell>
          <cell r="C29" t="str">
            <v>41292719720920213X</v>
          </cell>
          <cell r="D29" t="str">
            <v>5</v>
          </cell>
          <cell r="E29" t="str">
            <v>6217975130011001559</v>
          </cell>
        </row>
        <row r="30">
          <cell r="B30" t="str">
            <v>邓改成</v>
          </cell>
          <cell r="C30" t="str">
            <v>412927196903012139</v>
          </cell>
          <cell r="D30" t="str">
            <v>4</v>
          </cell>
          <cell r="E30" t="str">
            <v>6217975130011001179</v>
          </cell>
        </row>
        <row r="31">
          <cell r="B31" t="str">
            <v>余东红</v>
          </cell>
          <cell r="C31" t="str">
            <v>412927197212152313</v>
          </cell>
          <cell r="D31" t="str">
            <v>7</v>
          </cell>
          <cell r="E31" t="str">
            <v>6217975130011004058</v>
          </cell>
        </row>
        <row r="32">
          <cell r="B32" t="str">
            <v>吴顺泉</v>
          </cell>
          <cell r="C32" t="str">
            <v>412927196705142119</v>
          </cell>
          <cell r="D32" t="str">
            <v>3</v>
          </cell>
          <cell r="E32" t="str">
            <v>6217975130011003332</v>
          </cell>
        </row>
        <row r="33">
          <cell r="B33" t="str">
            <v>彭廷娃</v>
          </cell>
          <cell r="C33" t="str">
            <v>412927194702272111</v>
          </cell>
          <cell r="D33" t="str">
            <v>2</v>
          </cell>
          <cell r="E33" t="str">
            <v>6217975130014941926</v>
          </cell>
        </row>
        <row r="34">
          <cell r="B34" t="str">
            <v>黄青华</v>
          </cell>
          <cell r="C34" t="str">
            <v>412927196603212171</v>
          </cell>
          <cell r="D34" t="str">
            <v>8</v>
          </cell>
          <cell r="E34" t="str">
            <v>6217975130011001658</v>
          </cell>
        </row>
        <row r="35">
          <cell r="B35" t="str">
            <v>王金生</v>
          </cell>
          <cell r="C35" t="str">
            <v>412927197210272135</v>
          </cell>
          <cell r="D35" t="str">
            <v>6</v>
          </cell>
          <cell r="E35" t="str">
            <v>6217975130011003142</v>
          </cell>
        </row>
        <row r="36">
          <cell r="B36" t="str">
            <v>汪保栓</v>
          </cell>
          <cell r="C36" t="str">
            <v>412927196402152117</v>
          </cell>
          <cell r="D36" t="str">
            <v>5</v>
          </cell>
          <cell r="E36" t="str">
            <v>6217975130011003043</v>
          </cell>
        </row>
        <row r="37">
          <cell r="B37" t="str">
            <v>吴永慧</v>
          </cell>
          <cell r="C37" t="str">
            <v>440921198111235128</v>
          </cell>
          <cell r="D37" t="str">
            <v>5</v>
          </cell>
          <cell r="E37" t="str">
            <v>6217975130026896498</v>
          </cell>
        </row>
        <row r="38">
          <cell r="B38" t="str">
            <v>卢金福</v>
          </cell>
          <cell r="C38" t="str">
            <v>412927196411102111</v>
          </cell>
          <cell r="D38" t="str">
            <v>6</v>
          </cell>
          <cell r="E38" t="str">
            <v>6217975130011002391</v>
          </cell>
        </row>
        <row r="39">
          <cell r="B39" t="str">
            <v>彭建何</v>
          </cell>
          <cell r="C39" t="str">
            <v>412927197010282136</v>
          </cell>
          <cell r="D39" t="str">
            <v>3</v>
          </cell>
          <cell r="E39" t="str">
            <v>6217975130011002490</v>
          </cell>
        </row>
        <row r="40">
          <cell r="B40" t="str">
            <v>樊州娃</v>
          </cell>
          <cell r="C40" t="str">
            <v>412927197612292155</v>
          </cell>
          <cell r="D40" t="str">
            <v>6</v>
          </cell>
        </row>
        <row r="41">
          <cell r="B41" t="str">
            <v>刘玉均</v>
          </cell>
          <cell r="C41" t="str">
            <v>412927196210262135</v>
          </cell>
          <cell r="D41" t="str">
            <v>6</v>
          </cell>
          <cell r="E41" t="str">
            <v>6217975130011002268</v>
          </cell>
        </row>
        <row r="42">
          <cell r="B42" t="str">
            <v>肖良华</v>
          </cell>
          <cell r="C42" t="str">
            <v>412927194912182114</v>
          </cell>
          <cell r="D42" t="str">
            <v>6</v>
          </cell>
          <cell r="E42" t="str">
            <v>6217975130011003522</v>
          </cell>
        </row>
        <row r="43">
          <cell r="B43" t="str">
            <v>樊泽均</v>
          </cell>
          <cell r="C43" t="str">
            <v>412927195612012118</v>
          </cell>
          <cell r="D43" t="str">
            <v>6</v>
          </cell>
          <cell r="E43" t="str">
            <v>6217975130011001401</v>
          </cell>
        </row>
        <row r="44">
          <cell r="B44" t="str">
            <v>张党林</v>
          </cell>
          <cell r="C44" t="str">
            <v>412927197003292133</v>
          </cell>
          <cell r="D44" t="str">
            <v>6</v>
          </cell>
          <cell r="E44" t="str">
            <v>6217975130011004223</v>
          </cell>
        </row>
        <row r="45">
          <cell r="B45" t="str">
            <v>吴中玉</v>
          </cell>
          <cell r="C45" t="str">
            <v>412927197010052138</v>
          </cell>
          <cell r="D45" t="str">
            <v>5</v>
          </cell>
          <cell r="E45" t="str">
            <v>6217975130011003407</v>
          </cell>
        </row>
        <row r="46">
          <cell r="B46" t="str">
            <v>吴中勤</v>
          </cell>
          <cell r="C46" t="str">
            <v>412927196309152112</v>
          </cell>
          <cell r="D46" t="str">
            <v>3</v>
          </cell>
          <cell r="E46" t="str">
            <v>6217975130011003373</v>
          </cell>
        </row>
        <row r="47">
          <cell r="B47" t="str">
            <v>吴中涛</v>
          </cell>
          <cell r="C47" t="str">
            <v>412927197610182112</v>
          </cell>
          <cell r="D47" t="str">
            <v>5</v>
          </cell>
          <cell r="E47" t="str">
            <v>623059486702775966</v>
          </cell>
        </row>
        <row r="48">
          <cell r="B48" t="str">
            <v>余邦顺</v>
          </cell>
          <cell r="C48" t="str">
            <v>412927196209052114</v>
          </cell>
          <cell r="D48" t="str">
            <v>2</v>
          </cell>
          <cell r="E48" t="str">
            <v>6217975130011004041</v>
          </cell>
        </row>
        <row r="49">
          <cell r="B49" t="str">
            <v>樊泽鑫</v>
          </cell>
          <cell r="C49" t="str">
            <v>412927197210162139</v>
          </cell>
          <cell r="D49" t="str">
            <v>4</v>
          </cell>
          <cell r="E49" t="str">
            <v>6217975130011001419</v>
          </cell>
        </row>
        <row r="50">
          <cell r="B50" t="str">
            <v>郭战胜</v>
          </cell>
          <cell r="C50" t="str">
            <v>41292719750329211313</v>
          </cell>
          <cell r="D50" t="str">
            <v>2</v>
          </cell>
          <cell r="E50" t="str">
            <v>6217975130011001567</v>
          </cell>
        </row>
        <row r="51">
          <cell r="B51" t="str">
            <v>张聚钦</v>
          </cell>
          <cell r="C51" t="str">
            <v>412927197910282131</v>
          </cell>
          <cell r="D51" t="str">
            <v>4</v>
          </cell>
          <cell r="E51" t="str">
            <v>6217975130014942007</v>
          </cell>
        </row>
        <row r="52">
          <cell r="B52" t="str">
            <v>夏青建</v>
          </cell>
          <cell r="C52" t="str">
            <v>412927197304072134</v>
          </cell>
          <cell r="D52" t="str">
            <v>5</v>
          </cell>
          <cell r="E52" t="str">
            <v>6217975130011003464</v>
          </cell>
        </row>
        <row r="53">
          <cell r="B53" t="str">
            <v>樊士兴</v>
          </cell>
          <cell r="C53" t="str">
            <v>41292719620527211X</v>
          </cell>
          <cell r="D53" t="str">
            <v>6</v>
          </cell>
          <cell r="E53" t="str">
            <v>6217975130011001336</v>
          </cell>
        </row>
        <row r="54">
          <cell r="B54" t="str">
            <v>姚成华</v>
          </cell>
          <cell r="C54" t="str">
            <v>412927196712012195</v>
          </cell>
          <cell r="D54" t="str">
            <v>3</v>
          </cell>
          <cell r="E54" t="str">
            <v>6217975130011003985</v>
          </cell>
        </row>
        <row r="55">
          <cell r="B55" t="str">
            <v>李老三</v>
          </cell>
          <cell r="C55" t="str">
            <v>412927197210222138</v>
          </cell>
          <cell r="D55" t="str">
            <v>4</v>
          </cell>
          <cell r="E55" t="str">
            <v>6217975130011002045</v>
          </cell>
        </row>
        <row r="56">
          <cell r="B56" t="str">
            <v>黄青娥</v>
          </cell>
          <cell r="C56" t="str">
            <v>412927196809172128</v>
          </cell>
          <cell r="D56" t="str">
            <v>2</v>
          </cell>
          <cell r="E56" t="str">
            <v>6217975130011001641</v>
          </cell>
        </row>
        <row r="57">
          <cell r="B57" t="str">
            <v>陈青芝</v>
          </cell>
          <cell r="C57" t="str">
            <v>412927197004212123</v>
          </cell>
          <cell r="D57" t="str">
            <v>3</v>
          </cell>
          <cell r="E57" t="str">
            <v>623059486702421454</v>
          </cell>
        </row>
        <row r="58">
          <cell r="B58" t="str">
            <v>李明才</v>
          </cell>
          <cell r="C58" t="str">
            <v>412927195111152112</v>
          </cell>
          <cell r="D58" t="str">
            <v>6</v>
          </cell>
          <cell r="E58" t="str">
            <v>6217975130011002060</v>
          </cell>
        </row>
        <row r="59">
          <cell r="B59" t="str">
            <v>焦党顺</v>
          </cell>
          <cell r="C59" t="str">
            <v>412927196307042139</v>
          </cell>
          <cell r="D59" t="str">
            <v>6</v>
          </cell>
          <cell r="E59" t="str">
            <v>6217975130011001765</v>
          </cell>
        </row>
        <row r="60">
          <cell r="B60" t="str">
            <v>李长进</v>
          </cell>
          <cell r="C60" t="str">
            <v>412927196807012112</v>
          </cell>
          <cell r="D60" t="str">
            <v>3</v>
          </cell>
          <cell r="E60" t="str">
            <v>6217975130011001930</v>
          </cell>
        </row>
        <row r="61">
          <cell r="B61" t="str">
            <v>李建喜</v>
          </cell>
          <cell r="C61" t="str">
            <v>412927196712222192</v>
          </cell>
          <cell r="D61" t="str">
            <v>3</v>
          </cell>
          <cell r="E61" t="str">
            <v>6217975130011002011</v>
          </cell>
        </row>
        <row r="62">
          <cell r="B62" t="str">
            <v>孙强娃</v>
          </cell>
          <cell r="C62" t="str">
            <v>412927197902102110</v>
          </cell>
          <cell r="D62" t="str">
            <v>4</v>
          </cell>
          <cell r="E62" t="str">
            <v>6217975130011002912</v>
          </cell>
        </row>
        <row r="63">
          <cell r="B63" t="str">
            <v>尚老三</v>
          </cell>
          <cell r="C63" t="str">
            <v>412927196512142112</v>
          </cell>
          <cell r="D63" t="str">
            <v>6</v>
          </cell>
          <cell r="E63" t="str">
            <v>6217975130011002722</v>
          </cell>
        </row>
        <row r="64">
          <cell r="B64" t="str">
            <v>杨景书</v>
          </cell>
          <cell r="C64" t="str">
            <v>41292719551216211914</v>
          </cell>
          <cell r="D64" t="str">
            <v>5</v>
          </cell>
          <cell r="E64" t="str">
            <v>6217975130011003753</v>
          </cell>
        </row>
        <row r="65">
          <cell r="B65" t="str">
            <v>杨景顺</v>
          </cell>
          <cell r="C65" t="str">
            <v>412927196812232136</v>
          </cell>
          <cell r="D65" t="str">
            <v>3</v>
          </cell>
          <cell r="E65" t="str">
            <v>6217975130011003761</v>
          </cell>
        </row>
        <row r="66">
          <cell r="B66" t="str">
            <v>陶红卫</v>
          </cell>
          <cell r="C66" t="str">
            <v>412927197603082113</v>
          </cell>
          <cell r="D66" t="str">
            <v>5</v>
          </cell>
          <cell r="E66" t="str">
            <v>6217975130011002953</v>
          </cell>
        </row>
        <row r="67">
          <cell r="B67" t="str">
            <v>陈金昌</v>
          </cell>
          <cell r="C67" t="str">
            <v>412927194807182112</v>
          </cell>
          <cell r="D67" t="str">
            <v>2</v>
          </cell>
          <cell r="E67" t="str">
            <v>6217975130011001021</v>
          </cell>
        </row>
        <row r="68">
          <cell r="B68" t="str">
            <v>刘玉林</v>
          </cell>
          <cell r="C68" t="str">
            <v>41292719740512217X42</v>
          </cell>
          <cell r="D68" t="str">
            <v>3</v>
          </cell>
          <cell r="E68" t="str">
            <v>6217975130011002276</v>
          </cell>
        </row>
        <row r="69">
          <cell r="B69" t="str">
            <v>李明均</v>
          </cell>
          <cell r="C69" t="str">
            <v>412927195202012131</v>
          </cell>
          <cell r="D69" t="str">
            <v>2</v>
          </cell>
          <cell r="E69" t="str">
            <v>6217975130011002086</v>
          </cell>
        </row>
        <row r="70">
          <cell r="B70" t="str">
            <v>陈锋</v>
          </cell>
          <cell r="C70" t="str">
            <v>412927196108302153</v>
          </cell>
          <cell r="D70" t="str">
            <v>6</v>
          </cell>
          <cell r="E70" t="str">
            <v>6217975130011000973</v>
          </cell>
        </row>
        <row r="71">
          <cell r="B71" t="str">
            <v>金玉忠</v>
          </cell>
          <cell r="C71" t="str">
            <v>411323197406182116</v>
          </cell>
          <cell r="D71" t="str">
            <v>5</v>
          </cell>
          <cell r="E71" t="str">
            <v>6217975130011001872</v>
          </cell>
        </row>
        <row r="72">
          <cell r="B72" t="str">
            <v>皮建财</v>
          </cell>
          <cell r="C72" t="str">
            <v>412927196806132112</v>
          </cell>
          <cell r="D72" t="str">
            <v>4</v>
          </cell>
          <cell r="E72" t="str">
            <v>6217975130011002565</v>
          </cell>
        </row>
        <row r="73">
          <cell r="B73" t="str">
            <v>朱占旗</v>
          </cell>
          <cell r="C73" t="str">
            <v>412927196911092159</v>
          </cell>
          <cell r="D73" t="str">
            <v>3</v>
          </cell>
          <cell r="E73" t="str">
            <v>6217975130011004595</v>
          </cell>
        </row>
        <row r="74">
          <cell r="B74" t="str">
            <v>曹建党</v>
          </cell>
          <cell r="C74" t="str">
            <v>41292719691229211X</v>
          </cell>
          <cell r="D74" t="str">
            <v>2</v>
          </cell>
          <cell r="E74" t="str">
            <v>6217975130011000742</v>
          </cell>
        </row>
        <row r="75">
          <cell r="B75" t="str">
            <v>肖建国</v>
          </cell>
          <cell r="C75" t="str">
            <v>412927196308022113</v>
          </cell>
          <cell r="D75" t="str">
            <v>7</v>
          </cell>
          <cell r="E75" t="str">
            <v>6217975130011003506</v>
          </cell>
        </row>
        <row r="76">
          <cell r="B76" t="str">
            <v>杨新华</v>
          </cell>
          <cell r="C76" t="str">
            <v>412927197408102158</v>
          </cell>
          <cell r="D76" t="str">
            <v>5</v>
          </cell>
          <cell r="E76" t="str">
            <v>6217975130011003811</v>
          </cell>
        </row>
        <row r="77">
          <cell r="B77" t="str">
            <v>张党恩</v>
          </cell>
          <cell r="C77" t="str">
            <v>412927196510272116</v>
          </cell>
          <cell r="D77" t="str">
            <v>7</v>
          </cell>
          <cell r="E77" t="str">
            <v>6217975130011004215</v>
          </cell>
        </row>
        <row r="78">
          <cell r="B78" t="str">
            <v>陈其光</v>
          </cell>
          <cell r="C78" t="str">
            <v>412927196506052110</v>
          </cell>
          <cell r="D78" t="str">
            <v>1</v>
          </cell>
          <cell r="E78" t="str">
            <v>6217975130011001054</v>
          </cell>
        </row>
        <row r="79">
          <cell r="B79" t="str">
            <v>焦新强</v>
          </cell>
          <cell r="C79" t="str">
            <v>412927197009162137</v>
          </cell>
          <cell r="D79" t="str">
            <v>4</v>
          </cell>
          <cell r="E79" t="str">
            <v>6217975130011001831</v>
          </cell>
        </row>
        <row r="80">
          <cell r="B80" t="str">
            <v>尚建国</v>
          </cell>
          <cell r="C80" t="str">
            <v>41292719571221215X</v>
          </cell>
          <cell r="D80" t="str">
            <v>6</v>
          </cell>
          <cell r="E80" t="str">
            <v>6217975130011002706</v>
          </cell>
        </row>
        <row r="81">
          <cell r="B81" t="str">
            <v>张建好</v>
          </cell>
          <cell r="C81" t="str">
            <v>412927197203192110</v>
          </cell>
          <cell r="D81" t="str">
            <v>4</v>
          </cell>
          <cell r="E81" t="str">
            <v>6217975130011004272</v>
          </cell>
        </row>
        <row r="82">
          <cell r="B82" t="str">
            <v>杨志国</v>
          </cell>
          <cell r="C82" t="str">
            <v>412927197508292139</v>
          </cell>
          <cell r="D82" t="str">
            <v>4</v>
          </cell>
          <cell r="E82" t="str">
            <v>6217975130011003928</v>
          </cell>
        </row>
        <row r="83">
          <cell r="B83" t="str">
            <v>袁桂珍</v>
          </cell>
          <cell r="C83" t="str">
            <v>412927196803292188</v>
          </cell>
          <cell r="D83" t="str">
            <v>2</v>
          </cell>
          <cell r="E83" t="str">
            <v>6217975130011004157</v>
          </cell>
        </row>
        <row r="84">
          <cell r="B84" t="str">
            <v>曹海珍</v>
          </cell>
          <cell r="C84" t="str">
            <v>412927197211112125</v>
          </cell>
          <cell r="D84" t="str">
            <v>5</v>
          </cell>
          <cell r="E84" t="str">
            <v>6217975130011000718</v>
          </cell>
        </row>
        <row r="85">
          <cell r="B85" t="str">
            <v>张红旗</v>
          </cell>
          <cell r="C85" t="str">
            <v>412927197611222155</v>
          </cell>
          <cell r="D85" t="str">
            <v>5</v>
          </cell>
          <cell r="E85" t="str">
            <v>6217975130011004256</v>
          </cell>
        </row>
        <row r="86">
          <cell r="B86" t="str">
            <v>杨景成</v>
          </cell>
          <cell r="C86" t="str">
            <v>412927196105072110</v>
          </cell>
          <cell r="D86" t="str">
            <v>2</v>
          </cell>
          <cell r="E86" t="str">
            <v>6217975130011003704</v>
          </cell>
        </row>
        <row r="87">
          <cell r="B87" t="str">
            <v>陈其龙</v>
          </cell>
          <cell r="C87" t="str">
            <v>41292719670617215X</v>
          </cell>
          <cell r="D87" t="str">
            <v>4</v>
          </cell>
          <cell r="E87" t="str">
            <v>6217975130011001062</v>
          </cell>
        </row>
        <row r="88">
          <cell r="B88" t="str">
            <v>彭振伟</v>
          </cell>
          <cell r="C88" t="str">
            <v>412927197512142192</v>
          </cell>
          <cell r="D88" t="str">
            <v>5</v>
          </cell>
          <cell r="E88" t="str">
            <v>6217975130011002524</v>
          </cell>
        </row>
        <row r="89">
          <cell r="B89" t="str">
            <v>王文志</v>
          </cell>
          <cell r="C89" t="str">
            <v>412927194807152191</v>
          </cell>
          <cell r="D89" t="str">
            <v>3</v>
          </cell>
          <cell r="E89" t="str">
            <v>6217975130011003175</v>
          </cell>
        </row>
        <row r="90">
          <cell r="B90" t="str">
            <v>焦小毛</v>
          </cell>
          <cell r="C90" t="str">
            <v>412927197211012116</v>
          </cell>
          <cell r="D90">
            <v>2</v>
          </cell>
          <cell r="E90" t="str">
            <v>6217975130011001823</v>
          </cell>
        </row>
        <row r="91">
          <cell r="B91" t="str">
            <v>李建良</v>
          </cell>
          <cell r="C91" t="str">
            <v>412927196510282154</v>
          </cell>
          <cell r="D91" t="str">
            <v>3</v>
          </cell>
          <cell r="E91" t="str">
            <v>6217975130011002003</v>
          </cell>
        </row>
        <row r="92">
          <cell r="B92" t="str">
            <v>汪保军</v>
          </cell>
          <cell r="C92" t="str">
            <v>412927196712092156</v>
          </cell>
          <cell r="D92" t="str">
            <v>5</v>
          </cell>
          <cell r="E92" t="str">
            <v>6217975130011003035</v>
          </cell>
        </row>
        <row r="93">
          <cell r="B93" t="str">
            <v>李长建</v>
          </cell>
          <cell r="C93" t="str">
            <v>412927196402062111</v>
          </cell>
          <cell r="D93" t="str">
            <v>4</v>
          </cell>
          <cell r="E93" t="str">
            <v>6217975130011001922</v>
          </cell>
        </row>
        <row r="94">
          <cell r="B94" t="str">
            <v>柯保华</v>
          </cell>
          <cell r="C94" t="str">
            <v>41292719641204171X</v>
          </cell>
          <cell r="D94" t="str">
            <v>5</v>
          </cell>
          <cell r="E94" t="str">
            <v>6217975130011001898</v>
          </cell>
        </row>
        <row r="95">
          <cell r="B95" t="str">
            <v>樊士理</v>
          </cell>
          <cell r="C95" t="str">
            <v>412927195705292112</v>
          </cell>
          <cell r="D95" t="str">
            <v>5</v>
          </cell>
          <cell r="E95" t="str">
            <v>6217975130011001328</v>
          </cell>
        </row>
        <row r="96">
          <cell r="B96" t="str">
            <v>王成林</v>
          </cell>
          <cell r="C96" t="str">
            <v>412927197004142110</v>
          </cell>
          <cell r="D96" t="str">
            <v>4</v>
          </cell>
          <cell r="E96" t="str">
            <v>6217975130011003084</v>
          </cell>
        </row>
        <row r="97">
          <cell r="B97" t="str">
            <v>杨远周</v>
          </cell>
          <cell r="C97" t="str">
            <v>412927195307292133</v>
          </cell>
          <cell r="D97" t="str">
            <v>4</v>
          </cell>
          <cell r="E97" t="str">
            <v>6217975130011003910</v>
          </cell>
        </row>
        <row r="98">
          <cell r="B98" t="str">
            <v>彭辉</v>
          </cell>
          <cell r="C98" t="str">
            <v>41132319900620213X</v>
          </cell>
          <cell r="D98" t="str">
            <v>3</v>
          </cell>
          <cell r="E98" t="str">
            <v>6217975130015854326</v>
          </cell>
        </row>
        <row r="99">
          <cell r="B99" t="str">
            <v>王志伟</v>
          </cell>
          <cell r="C99" t="str">
            <v>411323200211252131</v>
          </cell>
          <cell r="D99" t="str">
            <v>1</v>
          </cell>
          <cell r="E99" t="str">
            <v>623059486702421504</v>
          </cell>
        </row>
        <row r="100">
          <cell r="B100" t="str">
            <v>余明岐</v>
          </cell>
          <cell r="C100" t="str">
            <v>412927195111132111</v>
          </cell>
          <cell r="D100" t="str">
            <v>7</v>
          </cell>
          <cell r="E100" t="str">
            <v>6217975130011004090</v>
          </cell>
        </row>
        <row r="101">
          <cell r="B101" t="str">
            <v>江志华</v>
          </cell>
          <cell r="C101" t="str">
            <v>412927196302032118</v>
          </cell>
          <cell r="D101" t="str">
            <v>5</v>
          </cell>
          <cell r="E101" t="str">
            <v>6217975130011001740</v>
          </cell>
        </row>
        <row r="102">
          <cell r="B102" t="str">
            <v>阳玉山</v>
          </cell>
          <cell r="C102" t="str">
            <v>412927196205142139</v>
          </cell>
          <cell r="D102" t="str">
            <v>6</v>
          </cell>
          <cell r="E102" t="str">
            <v>6217975130011003969</v>
          </cell>
        </row>
        <row r="103">
          <cell r="B103" t="str">
            <v>尚帅</v>
          </cell>
          <cell r="C103" t="str">
            <v>41132319890711217X</v>
          </cell>
          <cell r="D103" t="str">
            <v>5</v>
          </cell>
          <cell r="E103" t="str">
            <v>6217975130011002755</v>
          </cell>
        </row>
        <row r="104">
          <cell r="B104" t="str">
            <v>陈华山</v>
          </cell>
          <cell r="C104" t="str">
            <v>412927196912172134</v>
          </cell>
          <cell r="D104" t="str">
            <v>4</v>
          </cell>
          <cell r="E104" t="str">
            <v>6217975130011001013</v>
          </cell>
        </row>
        <row r="105">
          <cell r="B105" t="str">
            <v>焦新国</v>
          </cell>
          <cell r="C105" t="str">
            <v>412927197412032113</v>
          </cell>
          <cell r="D105" t="str">
            <v>7</v>
          </cell>
          <cell r="E105" t="str">
            <v>6217975130014941868</v>
          </cell>
        </row>
        <row r="106">
          <cell r="B106" t="str">
            <v>卢孝林</v>
          </cell>
          <cell r="C106" t="str">
            <v>41292719570910211X44</v>
          </cell>
          <cell r="D106" t="str">
            <v>5</v>
          </cell>
          <cell r="E106" t="str">
            <v>6217975130011002417</v>
          </cell>
        </row>
        <row r="107">
          <cell r="B107" t="str">
            <v>皮兴雷</v>
          </cell>
          <cell r="C107" t="str">
            <v>411323198509242139</v>
          </cell>
          <cell r="D107" t="str">
            <v>5</v>
          </cell>
          <cell r="E107" t="str">
            <v>6217975130011002623</v>
          </cell>
        </row>
        <row r="108">
          <cell r="B108" t="str">
            <v>张林娃</v>
          </cell>
          <cell r="C108" t="str">
            <v>412927196504252119</v>
          </cell>
          <cell r="D108" t="str">
            <v>2</v>
          </cell>
          <cell r="E108" t="str">
            <v>6217975130025365602</v>
          </cell>
        </row>
        <row r="109">
          <cell r="B109" t="str">
            <v>朱占清</v>
          </cell>
          <cell r="C109" t="str">
            <v>412927196612132157</v>
          </cell>
          <cell r="D109" t="str">
            <v>3</v>
          </cell>
          <cell r="E109" t="str">
            <v>6217975130011004603</v>
          </cell>
        </row>
        <row r="110">
          <cell r="B110" t="str">
            <v>尚双恩</v>
          </cell>
          <cell r="C110" t="str">
            <v>411323198512152134</v>
          </cell>
          <cell r="D110" t="str">
            <v>4</v>
          </cell>
          <cell r="E110" t="str">
            <v>6217975130011002763</v>
          </cell>
        </row>
        <row r="111">
          <cell r="B111" t="str">
            <v>杨景波</v>
          </cell>
          <cell r="C111" t="str">
            <v>412927197704262113</v>
          </cell>
          <cell r="D111" t="str">
            <v>5</v>
          </cell>
          <cell r="E111" t="str">
            <v>6217975130011203452</v>
          </cell>
        </row>
        <row r="112">
          <cell r="B112" t="str">
            <v>余邦林</v>
          </cell>
          <cell r="C112" t="str">
            <v>41292719541024211824</v>
          </cell>
          <cell r="D112" t="str">
            <v>1</v>
          </cell>
          <cell r="E112" t="str">
            <v>6217975130011004033</v>
          </cell>
        </row>
        <row r="113">
          <cell r="B113" t="str">
            <v>刘国华</v>
          </cell>
          <cell r="C113" t="str">
            <v>41292719530601211X</v>
          </cell>
          <cell r="D113" t="str">
            <v>1</v>
          </cell>
          <cell r="E113" t="str">
            <v>6217975130011002193</v>
          </cell>
        </row>
        <row r="114">
          <cell r="B114" t="str">
            <v>杨远林</v>
          </cell>
          <cell r="C114" t="str">
            <v>412927195502152136</v>
          </cell>
          <cell r="D114" t="str">
            <v>2</v>
          </cell>
          <cell r="E114" t="str">
            <v>6217975130011003886</v>
          </cell>
        </row>
        <row r="115">
          <cell r="B115" t="str">
            <v>杨远亭</v>
          </cell>
          <cell r="C115" t="str">
            <v>412927195510212119</v>
          </cell>
          <cell r="D115" t="str">
            <v>1</v>
          </cell>
          <cell r="E115" t="str">
            <v>6217975130011003894</v>
          </cell>
        </row>
        <row r="116">
          <cell r="B116" t="str">
            <v>陈科子</v>
          </cell>
          <cell r="C116" t="str">
            <v>412927195103262119</v>
          </cell>
          <cell r="D116" t="str">
            <v>2</v>
          </cell>
          <cell r="E116" t="str">
            <v>6217975130011001039</v>
          </cell>
        </row>
        <row r="117">
          <cell r="B117" t="str">
            <v>皮双成</v>
          </cell>
          <cell r="C117" t="str">
            <v>412927195504092114</v>
          </cell>
          <cell r="D117" t="str">
            <v>1</v>
          </cell>
          <cell r="E117" t="str">
            <v>6217975130011002615</v>
          </cell>
        </row>
        <row r="118">
          <cell r="B118" t="str">
            <v>朱小德</v>
          </cell>
          <cell r="C118" t="str">
            <v>41292719530312217X31</v>
          </cell>
          <cell r="D118" t="str">
            <v>1</v>
          </cell>
          <cell r="E118" t="str">
            <v>6217975130011004579</v>
          </cell>
        </row>
        <row r="119">
          <cell r="B119" t="str">
            <v>杨随红</v>
          </cell>
          <cell r="C119" t="str">
            <v>41292719700311211264</v>
          </cell>
          <cell r="D119" t="str">
            <v>1</v>
          </cell>
          <cell r="E119" t="str">
            <v>6217975130015854482</v>
          </cell>
        </row>
        <row r="120">
          <cell r="B120" t="str">
            <v>陈恩娃</v>
          </cell>
          <cell r="C120" t="str">
            <v>41292719640723211654</v>
          </cell>
          <cell r="D120" t="str">
            <v>1</v>
          </cell>
          <cell r="E120" t="str">
            <v>6217975130011000965</v>
          </cell>
        </row>
        <row r="121">
          <cell r="B121" t="str">
            <v>卢成娃</v>
          </cell>
          <cell r="C121" t="str">
            <v>41292719520902213X</v>
          </cell>
          <cell r="D121" t="str">
            <v>1</v>
          </cell>
          <cell r="E121" t="str">
            <v>6217975130011002342</v>
          </cell>
        </row>
        <row r="122">
          <cell r="B122" t="str">
            <v>尚建林</v>
          </cell>
          <cell r="C122" t="str">
            <v>412927197612092110</v>
          </cell>
          <cell r="D122" t="str">
            <v>3</v>
          </cell>
          <cell r="E122" t="str">
            <v>6217975130011002714</v>
          </cell>
        </row>
        <row r="123">
          <cell r="B123" t="str">
            <v>朱德娃</v>
          </cell>
          <cell r="C123" t="str">
            <v>412927195106062139</v>
          </cell>
          <cell r="D123" t="str">
            <v>5</v>
          </cell>
          <cell r="E123" t="str">
            <v>6217975130011004496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515"/>
  <sheetViews>
    <sheetView workbookViewId="0">
      <selection activeCell="P83" sqref="P83"/>
    </sheetView>
  </sheetViews>
  <sheetFormatPr defaultColWidth="9" defaultRowHeight="13.5"/>
  <cols>
    <col min="1" max="4" width="8"/>
    <col min="5" max="5" width="11.5" customWidth="1"/>
    <col min="6" max="6" width="28.875" customWidth="1"/>
    <col min="7" max="7" width="8"/>
    <col min="8" max="8" width="14.375" customWidth="1"/>
  </cols>
  <sheetData>
    <row r="1" spans="1:8">
      <c r="A1" s="12" t="s">
        <v>0</v>
      </c>
      <c r="B1" s="16"/>
      <c r="C1" s="16"/>
      <c r="D1" s="16"/>
      <c r="E1" s="16"/>
      <c r="F1" s="16"/>
      <c r="G1" s="16"/>
      <c r="H1" s="16"/>
    </row>
    <row r="2" spans="1:8">
      <c r="A2" s="16"/>
      <c r="B2" s="16"/>
      <c r="C2" s="16"/>
      <c r="D2" s="16"/>
      <c r="E2" s="16"/>
      <c r="F2" s="16"/>
      <c r="G2" s="16"/>
      <c r="H2" s="16"/>
    </row>
    <row r="3" ht="15.75" spans="1:13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</row>
    <row r="4" spans="1:11">
      <c r="A4" s="13">
        <v>922</v>
      </c>
      <c r="B4" s="13" t="s">
        <v>14</v>
      </c>
      <c r="C4" s="13" t="s">
        <v>15</v>
      </c>
      <c r="D4" s="13" t="s">
        <v>16</v>
      </c>
      <c r="E4" s="13" t="s">
        <v>17</v>
      </c>
      <c r="F4" s="13" t="s">
        <v>18</v>
      </c>
      <c r="G4" s="13" t="s">
        <v>19</v>
      </c>
      <c r="H4" s="13" t="s">
        <v>20</v>
      </c>
      <c r="I4" t="str">
        <f>VLOOKUP(D4,[1]Sheet1!$E:$K,7,0)</f>
        <v>油菜2亩</v>
      </c>
      <c r="J4">
        <f>VLOOKUP(D4,[1]Sheet1!$E:$L,8,0)</f>
        <v>600</v>
      </c>
      <c r="K4" t="e">
        <f>VLOOKUP(D4,[1]Sheet1!$D:$N,9,0)</f>
        <v>#N/A</v>
      </c>
    </row>
    <row r="5" hidden="1" spans="1:10">
      <c r="A5" s="13">
        <v>923</v>
      </c>
      <c r="B5" s="13" t="s">
        <v>14</v>
      </c>
      <c r="C5" s="13" t="s">
        <v>15</v>
      </c>
      <c r="D5" s="13" t="s">
        <v>21</v>
      </c>
      <c r="E5" s="13" t="s">
        <v>22</v>
      </c>
      <c r="F5" s="13" t="s">
        <v>23</v>
      </c>
      <c r="G5" s="13" t="s">
        <v>19</v>
      </c>
      <c r="H5" s="13" t="s">
        <v>20</v>
      </c>
      <c r="I5" t="e">
        <f>VLOOKUP(D5,[1]Sheet1!$E:$K,7,0)</f>
        <v>#N/A</v>
      </c>
      <c r="J5" t="e">
        <f>VLOOKUP(D5,[1]Sheet1!$E:$L,8,0)</f>
        <v>#N/A</v>
      </c>
    </row>
    <row r="6" hidden="1" spans="1:10">
      <c r="A6" s="13">
        <v>924</v>
      </c>
      <c r="B6" s="13" t="s">
        <v>14</v>
      </c>
      <c r="C6" s="13" t="s">
        <v>15</v>
      </c>
      <c r="D6" s="13" t="s">
        <v>24</v>
      </c>
      <c r="E6" s="13" t="s">
        <v>25</v>
      </c>
      <c r="F6" s="13" t="s">
        <v>26</v>
      </c>
      <c r="G6" s="13" t="s">
        <v>19</v>
      </c>
      <c r="H6" s="13" t="s">
        <v>20</v>
      </c>
      <c r="I6" t="e">
        <f>VLOOKUP(D6,[1]Sheet1!$E:$K,7,0)</f>
        <v>#N/A</v>
      </c>
      <c r="J6" t="e">
        <f>VLOOKUP(D6,[1]Sheet1!$E:$L,8,0)</f>
        <v>#N/A</v>
      </c>
    </row>
    <row r="7" hidden="1" spans="1:10">
      <c r="A7" s="13">
        <v>925</v>
      </c>
      <c r="B7" s="13" t="s">
        <v>14</v>
      </c>
      <c r="C7" s="13" t="s">
        <v>15</v>
      </c>
      <c r="D7" s="13" t="s">
        <v>27</v>
      </c>
      <c r="E7" s="13" t="s">
        <v>28</v>
      </c>
      <c r="F7" s="13" t="s">
        <v>29</v>
      </c>
      <c r="G7" s="13" t="s">
        <v>19</v>
      </c>
      <c r="H7" s="13" t="s">
        <v>20</v>
      </c>
      <c r="I7" t="e">
        <f>VLOOKUP(D7,[1]Sheet1!$E:$K,7,0)</f>
        <v>#N/A</v>
      </c>
      <c r="J7" t="e">
        <f>VLOOKUP(D7,[1]Sheet1!$E:$L,8,0)</f>
        <v>#N/A</v>
      </c>
    </row>
    <row r="8" hidden="1" spans="1:10">
      <c r="A8" s="13">
        <v>926</v>
      </c>
      <c r="B8" s="13" t="s">
        <v>14</v>
      </c>
      <c r="C8" s="13" t="s">
        <v>15</v>
      </c>
      <c r="D8" s="13" t="s">
        <v>30</v>
      </c>
      <c r="E8" s="13" t="s">
        <v>31</v>
      </c>
      <c r="F8" s="13" t="s">
        <v>32</v>
      </c>
      <c r="G8" s="13" t="s">
        <v>19</v>
      </c>
      <c r="H8" s="13" t="s">
        <v>20</v>
      </c>
      <c r="I8" t="e">
        <f>VLOOKUP(D8,[1]Sheet1!$E:$K,7,0)</f>
        <v>#N/A</v>
      </c>
      <c r="J8" t="e">
        <f>VLOOKUP(D8,[1]Sheet1!$E:$L,8,0)</f>
        <v>#N/A</v>
      </c>
    </row>
    <row r="9" spans="1:10">
      <c r="A9" s="13">
        <v>927</v>
      </c>
      <c r="B9" s="13" t="s">
        <v>14</v>
      </c>
      <c r="C9" s="13" t="s">
        <v>33</v>
      </c>
      <c r="D9" s="13" t="s">
        <v>34</v>
      </c>
      <c r="E9" s="13" t="s">
        <v>17</v>
      </c>
      <c r="F9" s="13" t="s">
        <v>35</v>
      </c>
      <c r="G9" s="13" t="s">
        <v>36</v>
      </c>
      <c r="H9" s="13" t="s">
        <v>37</v>
      </c>
      <c r="I9">
        <f>VLOOKUP(D9,[1]Sheet1!$E:$K,7,0)</f>
        <v>0</v>
      </c>
      <c r="J9">
        <f>VLOOKUP(D9,[1]Sheet1!$E:$L,8,0)</f>
        <v>0</v>
      </c>
    </row>
    <row r="10" hidden="1" spans="1:10">
      <c r="A10" s="13">
        <v>928</v>
      </c>
      <c r="B10" s="13" t="s">
        <v>14</v>
      </c>
      <c r="C10" s="13" t="s">
        <v>33</v>
      </c>
      <c r="D10" s="13" t="s">
        <v>38</v>
      </c>
      <c r="E10" s="13" t="s">
        <v>22</v>
      </c>
      <c r="F10" s="13" t="s">
        <v>39</v>
      </c>
      <c r="G10" s="13" t="s">
        <v>36</v>
      </c>
      <c r="H10" s="13" t="s">
        <v>37</v>
      </c>
      <c r="I10" t="e">
        <f>VLOOKUP(D10,[1]Sheet1!$E:$K,7,0)</f>
        <v>#N/A</v>
      </c>
      <c r="J10" t="e">
        <f>VLOOKUP(D10,[1]Sheet1!$E:$L,8,0)</f>
        <v>#N/A</v>
      </c>
    </row>
    <row r="11" hidden="1" spans="1:10">
      <c r="A11" s="13">
        <v>929</v>
      </c>
      <c r="B11" s="13" t="s">
        <v>14</v>
      </c>
      <c r="C11" s="13" t="s">
        <v>33</v>
      </c>
      <c r="D11" s="13" t="s">
        <v>40</v>
      </c>
      <c r="E11" s="13" t="s">
        <v>25</v>
      </c>
      <c r="F11" s="13" t="s">
        <v>41</v>
      </c>
      <c r="G11" s="13" t="s">
        <v>36</v>
      </c>
      <c r="H11" s="13" t="s">
        <v>37</v>
      </c>
      <c r="I11" t="e">
        <f>VLOOKUP(D11,[1]Sheet1!$E:$K,7,0)</f>
        <v>#N/A</v>
      </c>
      <c r="J11" t="e">
        <f>VLOOKUP(D11,[1]Sheet1!$E:$L,8,0)</f>
        <v>#N/A</v>
      </c>
    </row>
    <row r="12" hidden="1" spans="1:10">
      <c r="A12" s="13">
        <v>930</v>
      </c>
      <c r="B12" s="13" t="s">
        <v>14</v>
      </c>
      <c r="C12" s="13" t="s">
        <v>33</v>
      </c>
      <c r="D12" s="13" t="s">
        <v>42</v>
      </c>
      <c r="E12" s="13" t="s">
        <v>25</v>
      </c>
      <c r="F12" s="13" t="s">
        <v>43</v>
      </c>
      <c r="G12" s="13" t="s">
        <v>36</v>
      </c>
      <c r="H12" s="13" t="s">
        <v>37</v>
      </c>
      <c r="I12" t="e">
        <f>VLOOKUP(D12,[1]Sheet1!$E:$K,7,0)</f>
        <v>#N/A</v>
      </c>
      <c r="J12" t="e">
        <f>VLOOKUP(D12,[1]Sheet1!$E:$L,8,0)</f>
        <v>#N/A</v>
      </c>
    </row>
    <row r="13" spans="1:10">
      <c r="A13" s="13">
        <v>931</v>
      </c>
      <c r="B13" s="13" t="s">
        <v>14</v>
      </c>
      <c r="C13" s="13" t="s">
        <v>33</v>
      </c>
      <c r="D13" s="13" t="s">
        <v>44</v>
      </c>
      <c r="E13" s="13" t="s">
        <v>17</v>
      </c>
      <c r="F13" s="13" t="s">
        <v>45</v>
      </c>
      <c r="G13" s="13" t="s">
        <v>19</v>
      </c>
      <c r="H13" s="13" t="s">
        <v>46</v>
      </c>
      <c r="I13" t="e">
        <f>VLOOKUP(D13,[1]Sheet1!$E:$K,7,0)</f>
        <v>#N/A</v>
      </c>
      <c r="J13" t="e">
        <f>VLOOKUP(D13,[1]Sheet1!$E:$L,8,0)</f>
        <v>#N/A</v>
      </c>
    </row>
    <row r="14" hidden="1" spans="1:10">
      <c r="A14" s="13">
        <v>932</v>
      </c>
      <c r="B14" s="13" t="s">
        <v>14</v>
      </c>
      <c r="C14" s="13" t="s">
        <v>33</v>
      </c>
      <c r="D14" s="13" t="s">
        <v>47</v>
      </c>
      <c r="E14" s="13" t="s">
        <v>25</v>
      </c>
      <c r="F14" s="13" t="s">
        <v>48</v>
      </c>
      <c r="G14" s="13" t="s">
        <v>19</v>
      </c>
      <c r="H14" s="13" t="s">
        <v>46</v>
      </c>
      <c r="I14" t="e">
        <f>VLOOKUP(D14,[1]Sheet1!$E:$K,7,0)</f>
        <v>#N/A</v>
      </c>
      <c r="J14" t="e">
        <f>VLOOKUP(D14,[1]Sheet1!$E:$L,8,0)</f>
        <v>#N/A</v>
      </c>
    </row>
    <row r="15" hidden="1" spans="1:10">
      <c r="A15" s="13">
        <v>933</v>
      </c>
      <c r="B15" s="13" t="s">
        <v>14</v>
      </c>
      <c r="C15" s="13" t="s">
        <v>33</v>
      </c>
      <c r="D15" s="13" t="s">
        <v>49</v>
      </c>
      <c r="E15" s="13" t="s">
        <v>28</v>
      </c>
      <c r="F15" s="13" t="s">
        <v>50</v>
      </c>
      <c r="G15" s="13" t="s">
        <v>19</v>
      </c>
      <c r="H15" s="13" t="s">
        <v>46</v>
      </c>
      <c r="I15" t="e">
        <f>VLOOKUP(D15,[1]Sheet1!$E:$K,7,0)</f>
        <v>#N/A</v>
      </c>
      <c r="J15" t="e">
        <f>VLOOKUP(D15,[1]Sheet1!$E:$L,8,0)</f>
        <v>#N/A</v>
      </c>
    </row>
    <row r="16" hidden="1" spans="1:10">
      <c r="A16" s="13">
        <v>934</v>
      </c>
      <c r="B16" s="13" t="s">
        <v>14</v>
      </c>
      <c r="C16" s="13" t="s">
        <v>33</v>
      </c>
      <c r="D16" s="13" t="s">
        <v>51</v>
      </c>
      <c r="E16" s="13" t="s">
        <v>31</v>
      </c>
      <c r="F16" s="13" t="s">
        <v>52</v>
      </c>
      <c r="G16" s="13" t="s">
        <v>19</v>
      </c>
      <c r="H16" s="13" t="s">
        <v>46</v>
      </c>
      <c r="I16" t="e">
        <f>VLOOKUP(D16,[1]Sheet1!$E:$K,7,0)</f>
        <v>#N/A</v>
      </c>
      <c r="J16" t="e">
        <f>VLOOKUP(D16,[1]Sheet1!$E:$L,8,0)</f>
        <v>#N/A</v>
      </c>
    </row>
    <row r="17" hidden="1" spans="1:10">
      <c r="A17" s="13">
        <v>935</v>
      </c>
      <c r="B17" s="13" t="s">
        <v>14</v>
      </c>
      <c r="C17" s="13" t="s">
        <v>33</v>
      </c>
      <c r="D17" s="13" t="s">
        <v>53</v>
      </c>
      <c r="E17" s="13" t="s">
        <v>31</v>
      </c>
      <c r="F17" s="13" t="s">
        <v>54</v>
      </c>
      <c r="G17" s="13" t="s">
        <v>19</v>
      </c>
      <c r="H17" s="13" t="s">
        <v>46</v>
      </c>
      <c r="I17" t="e">
        <f>VLOOKUP(D17,[1]Sheet1!$E:$K,7,0)</f>
        <v>#N/A</v>
      </c>
      <c r="J17" t="e">
        <f>VLOOKUP(D17,[1]Sheet1!$E:$L,8,0)</f>
        <v>#N/A</v>
      </c>
    </row>
    <row r="18" spans="1:10">
      <c r="A18" s="13">
        <v>936</v>
      </c>
      <c r="B18" s="13" t="s">
        <v>14</v>
      </c>
      <c r="C18" s="13" t="s">
        <v>55</v>
      </c>
      <c r="D18" s="13" t="s">
        <v>56</v>
      </c>
      <c r="E18" s="13" t="s">
        <v>17</v>
      </c>
      <c r="F18" s="13" t="s">
        <v>57</v>
      </c>
      <c r="G18" s="13" t="s">
        <v>19</v>
      </c>
      <c r="H18" s="13" t="s">
        <v>58</v>
      </c>
      <c r="I18" t="str">
        <f>VLOOKUP(D18,[1]Sheet1!$E:$K,7,0)</f>
        <v>油菜2亩</v>
      </c>
      <c r="J18">
        <f>VLOOKUP(D18,[1]Sheet1!$E:$L,8,0)</f>
        <v>600</v>
      </c>
    </row>
    <row r="19" hidden="1" spans="1:10">
      <c r="A19" s="13">
        <v>937</v>
      </c>
      <c r="B19" s="13" t="s">
        <v>14</v>
      </c>
      <c r="C19" s="13" t="s">
        <v>55</v>
      </c>
      <c r="D19" s="13" t="s">
        <v>59</v>
      </c>
      <c r="E19" s="13" t="s">
        <v>22</v>
      </c>
      <c r="F19" s="13" t="s">
        <v>60</v>
      </c>
      <c r="G19" s="13" t="s">
        <v>19</v>
      </c>
      <c r="H19" s="13" t="s">
        <v>58</v>
      </c>
      <c r="I19" t="e">
        <f>VLOOKUP(D19,[1]Sheet1!$E:$K,7,0)</f>
        <v>#N/A</v>
      </c>
      <c r="J19" t="e">
        <f>VLOOKUP(D19,[1]Sheet1!$E:$L,8,0)</f>
        <v>#N/A</v>
      </c>
    </row>
    <row r="20" hidden="1" spans="1:10">
      <c r="A20" s="13">
        <v>938</v>
      </c>
      <c r="B20" s="13" t="s">
        <v>14</v>
      </c>
      <c r="C20" s="13" t="s">
        <v>55</v>
      </c>
      <c r="D20" s="13" t="s">
        <v>61</v>
      </c>
      <c r="E20" s="13" t="s">
        <v>25</v>
      </c>
      <c r="F20" s="13" t="s">
        <v>62</v>
      </c>
      <c r="G20" s="13" t="s">
        <v>19</v>
      </c>
      <c r="H20" s="13" t="s">
        <v>58</v>
      </c>
      <c r="I20" t="e">
        <f>VLOOKUP(D20,[1]Sheet1!$E:$K,7,0)</f>
        <v>#N/A</v>
      </c>
      <c r="J20" t="e">
        <f>VLOOKUP(D20,[1]Sheet1!$E:$L,8,0)</f>
        <v>#N/A</v>
      </c>
    </row>
    <row r="21" hidden="1" spans="1:10">
      <c r="A21" s="13">
        <v>939</v>
      </c>
      <c r="B21" s="13" t="s">
        <v>14</v>
      </c>
      <c r="C21" s="13" t="s">
        <v>55</v>
      </c>
      <c r="D21" s="13" t="s">
        <v>63</v>
      </c>
      <c r="E21" s="13" t="s">
        <v>25</v>
      </c>
      <c r="F21" s="13" t="s">
        <v>64</v>
      </c>
      <c r="G21" s="13" t="s">
        <v>19</v>
      </c>
      <c r="H21" s="13" t="s">
        <v>58</v>
      </c>
      <c r="I21" t="e">
        <f>VLOOKUP(D21,[1]Sheet1!$E:$K,7,0)</f>
        <v>#N/A</v>
      </c>
      <c r="J21" t="e">
        <f>VLOOKUP(D21,[1]Sheet1!$E:$L,8,0)</f>
        <v>#N/A</v>
      </c>
    </row>
    <row r="22" hidden="1" spans="1:10">
      <c r="A22" s="13">
        <v>940</v>
      </c>
      <c r="B22" s="13" t="s">
        <v>14</v>
      </c>
      <c r="C22" s="13" t="s">
        <v>55</v>
      </c>
      <c r="D22" s="13" t="s">
        <v>65</v>
      </c>
      <c r="E22" s="13" t="s">
        <v>66</v>
      </c>
      <c r="F22" s="13" t="s">
        <v>67</v>
      </c>
      <c r="G22" s="13" t="s">
        <v>19</v>
      </c>
      <c r="H22" s="13" t="s">
        <v>58</v>
      </c>
      <c r="I22" t="e">
        <f>VLOOKUP(D22,[1]Sheet1!$E:$K,7,0)</f>
        <v>#N/A</v>
      </c>
      <c r="J22" t="e">
        <f>VLOOKUP(D22,[1]Sheet1!$E:$L,8,0)</f>
        <v>#N/A</v>
      </c>
    </row>
    <row r="23" spans="1:10">
      <c r="A23" s="13">
        <v>941</v>
      </c>
      <c r="B23" s="13" t="s">
        <v>14</v>
      </c>
      <c r="C23" s="13" t="s">
        <v>33</v>
      </c>
      <c r="D23" s="13" t="s">
        <v>68</v>
      </c>
      <c r="E23" s="13" t="s">
        <v>17</v>
      </c>
      <c r="F23" s="13" t="s">
        <v>69</v>
      </c>
      <c r="G23" s="13" t="s">
        <v>19</v>
      </c>
      <c r="H23" s="13" t="s">
        <v>70</v>
      </c>
      <c r="I23" t="str">
        <f>VLOOKUP(D23,[1]Sheet1!$E:$K,7,0)</f>
        <v>油菜3亩</v>
      </c>
      <c r="J23">
        <f>VLOOKUP(D23,[1]Sheet1!$E:$L,8,0)</f>
        <v>900</v>
      </c>
    </row>
    <row r="24" hidden="1" spans="1:10">
      <c r="A24" s="13">
        <v>942</v>
      </c>
      <c r="B24" s="13" t="s">
        <v>14</v>
      </c>
      <c r="C24" s="13" t="s">
        <v>33</v>
      </c>
      <c r="D24" s="13" t="s">
        <v>71</v>
      </c>
      <c r="E24" s="13" t="s">
        <v>22</v>
      </c>
      <c r="F24" s="13" t="s">
        <v>72</v>
      </c>
      <c r="G24" s="13" t="s">
        <v>19</v>
      </c>
      <c r="H24" s="13" t="s">
        <v>70</v>
      </c>
      <c r="I24" t="e">
        <f>VLOOKUP(D24,[1]Sheet1!$E:$K,7,0)</f>
        <v>#N/A</v>
      </c>
      <c r="J24" t="e">
        <f>VLOOKUP(D24,[1]Sheet1!$E:$L,8,0)</f>
        <v>#N/A</v>
      </c>
    </row>
    <row r="25" hidden="1" spans="1:10">
      <c r="A25" s="13">
        <v>943</v>
      </c>
      <c r="B25" s="13" t="s">
        <v>14</v>
      </c>
      <c r="C25" s="13" t="s">
        <v>33</v>
      </c>
      <c r="D25" s="13" t="s">
        <v>73</v>
      </c>
      <c r="E25" s="13" t="s">
        <v>25</v>
      </c>
      <c r="F25" s="13" t="s">
        <v>74</v>
      </c>
      <c r="G25" s="13" t="s">
        <v>19</v>
      </c>
      <c r="H25" s="13" t="s">
        <v>70</v>
      </c>
      <c r="I25" t="e">
        <f>VLOOKUP(D25,[1]Sheet1!$E:$K,7,0)</f>
        <v>#N/A</v>
      </c>
      <c r="J25" t="e">
        <f>VLOOKUP(D25,[1]Sheet1!$E:$L,8,0)</f>
        <v>#N/A</v>
      </c>
    </row>
    <row r="26" hidden="1" spans="1:10">
      <c r="A26" s="13">
        <v>944</v>
      </c>
      <c r="B26" s="13" t="s">
        <v>14</v>
      </c>
      <c r="C26" s="13" t="s">
        <v>33</v>
      </c>
      <c r="D26" s="13" t="s">
        <v>75</v>
      </c>
      <c r="E26" s="13" t="s">
        <v>28</v>
      </c>
      <c r="F26" s="13" t="s">
        <v>76</v>
      </c>
      <c r="G26" s="13" t="s">
        <v>19</v>
      </c>
      <c r="H26" s="13" t="s">
        <v>70</v>
      </c>
      <c r="I26" t="e">
        <f>VLOOKUP(D26,[1]Sheet1!$E:$K,7,0)</f>
        <v>#N/A</v>
      </c>
      <c r="J26" t="e">
        <f>VLOOKUP(D26,[1]Sheet1!$E:$L,8,0)</f>
        <v>#N/A</v>
      </c>
    </row>
    <row r="27" hidden="1" spans="1:10">
      <c r="A27" s="13">
        <v>945</v>
      </c>
      <c r="B27" s="13" t="s">
        <v>14</v>
      </c>
      <c r="C27" s="13" t="s">
        <v>33</v>
      </c>
      <c r="D27" s="13" t="s">
        <v>77</v>
      </c>
      <c r="E27" s="13" t="s">
        <v>31</v>
      </c>
      <c r="F27" s="13" t="s">
        <v>78</v>
      </c>
      <c r="G27" s="13" t="s">
        <v>19</v>
      </c>
      <c r="H27" s="13" t="s">
        <v>70</v>
      </c>
      <c r="I27" t="e">
        <f>VLOOKUP(D27,[1]Sheet1!$E:$K,7,0)</f>
        <v>#N/A</v>
      </c>
      <c r="J27" t="e">
        <f>VLOOKUP(D27,[1]Sheet1!$E:$L,8,0)</f>
        <v>#N/A</v>
      </c>
    </row>
    <row r="28" spans="1:10">
      <c r="A28" s="13">
        <v>946</v>
      </c>
      <c r="B28" s="13" t="s">
        <v>14</v>
      </c>
      <c r="C28" s="13" t="s">
        <v>15</v>
      </c>
      <c r="D28" s="13" t="s">
        <v>79</v>
      </c>
      <c r="E28" s="13" t="s">
        <v>17</v>
      </c>
      <c r="F28" s="13" t="s">
        <v>80</v>
      </c>
      <c r="G28" s="13" t="s">
        <v>81</v>
      </c>
      <c r="H28" s="13" t="s">
        <v>82</v>
      </c>
      <c r="I28" t="e">
        <f>VLOOKUP(D28,[1]Sheet1!$E:$K,7,0)</f>
        <v>#N/A</v>
      </c>
      <c r="J28" t="e">
        <f>VLOOKUP(D28,[1]Sheet1!$E:$L,8,0)</f>
        <v>#N/A</v>
      </c>
    </row>
    <row r="29" hidden="1" spans="1:10">
      <c r="A29" s="13">
        <v>947</v>
      </c>
      <c r="B29" s="13" t="s">
        <v>14</v>
      </c>
      <c r="C29" s="13" t="s">
        <v>15</v>
      </c>
      <c r="D29" s="13" t="s">
        <v>83</v>
      </c>
      <c r="E29" s="13" t="s">
        <v>22</v>
      </c>
      <c r="F29" s="13" t="s">
        <v>84</v>
      </c>
      <c r="G29" s="13" t="s">
        <v>81</v>
      </c>
      <c r="H29" s="13" t="s">
        <v>82</v>
      </c>
      <c r="I29" t="e">
        <f>VLOOKUP(D29,[1]Sheet1!$E:$K,7,0)</f>
        <v>#N/A</v>
      </c>
      <c r="J29" t="e">
        <f>VLOOKUP(D29,[1]Sheet1!$E:$L,8,0)</f>
        <v>#N/A</v>
      </c>
    </row>
    <row r="30" hidden="1" spans="1:10">
      <c r="A30" s="13">
        <v>948</v>
      </c>
      <c r="B30" s="13" t="s">
        <v>14</v>
      </c>
      <c r="C30" s="13" t="s">
        <v>15</v>
      </c>
      <c r="D30" s="13" t="s">
        <v>85</v>
      </c>
      <c r="E30" s="13" t="s">
        <v>25</v>
      </c>
      <c r="F30" s="13" t="s">
        <v>86</v>
      </c>
      <c r="G30" s="13" t="s">
        <v>81</v>
      </c>
      <c r="H30" s="13" t="s">
        <v>82</v>
      </c>
      <c r="I30" t="e">
        <f>VLOOKUP(D30,[1]Sheet1!$E:$K,7,0)</f>
        <v>#N/A</v>
      </c>
      <c r="J30" t="e">
        <f>VLOOKUP(D30,[1]Sheet1!$E:$L,8,0)</f>
        <v>#N/A</v>
      </c>
    </row>
    <row r="31" hidden="1" spans="1:10">
      <c r="A31" s="13">
        <v>949</v>
      </c>
      <c r="B31" s="13" t="s">
        <v>14</v>
      </c>
      <c r="C31" s="13" t="s">
        <v>15</v>
      </c>
      <c r="D31" s="13" t="s">
        <v>87</v>
      </c>
      <c r="E31" s="13" t="s">
        <v>88</v>
      </c>
      <c r="F31" s="13" t="s">
        <v>89</v>
      </c>
      <c r="G31" s="13" t="s">
        <v>81</v>
      </c>
      <c r="H31" s="13" t="s">
        <v>82</v>
      </c>
      <c r="I31" t="e">
        <f>VLOOKUP(D31,[1]Sheet1!$E:$K,7,0)</f>
        <v>#N/A</v>
      </c>
      <c r="J31" t="e">
        <f>VLOOKUP(D31,[1]Sheet1!$E:$L,8,0)</f>
        <v>#N/A</v>
      </c>
    </row>
    <row r="32" hidden="1" spans="1:10">
      <c r="A32" s="13">
        <v>950</v>
      </c>
      <c r="B32" s="13" t="s">
        <v>14</v>
      </c>
      <c r="C32" s="13" t="s">
        <v>15</v>
      </c>
      <c r="D32" s="13" t="s">
        <v>90</v>
      </c>
      <c r="E32" s="13" t="s">
        <v>66</v>
      </c>
      <c r="F32" s="13" t="s">
        <v>91</v>
      </c>
      <c r="G32" s="13" t="s">
        <v>81</v>
      </c>
      <c r="H32" s="13" t="s">
        <v>82</v>
      </c>
      <c r="I32" t="e">
        <f>VLOOKUP(D32,[1]Sheet1!$E:$K,7,0)</f>
        <v>#N/A</v>
      </c>
      <c r="J32" t="e">
        <f>VLOOKUP(D32,[1]Sheet1!$E:$L,8,0)</f>
        <v>#N/A</v>
      </c>
    </row>
    <row r="33" hidden="1" spans="1:10">
      <c r="A33" s="13">
        <v>951</v>
      </c>
      <c r="B33" s="13" t="s">
        <v>14</v>
      </c>
      <c r="C33" s="13" t="s">
        <v>15</v>
      </c>
      <c r="D33" s="13" t="s">
        <v>92</v>
      </c>
      <c r="E33" s="13" t="s">
        <v>93</v>
      </c>
      <c r="F33" s="13" t="s">
        <v>94</v>
      </c>
      <c r="G33" s="13" t="s">
        <v>81</v>
      </c>
      <c r="H33" s="13" t="s">
        <v>82</v>
      </c>
      <c r="I33" t="e">
        <f>VLOOKUP(D33,[1]Sheet1!$E:$K,7,0)</f>
        <v>#N/A</v>
      </c>
      <c r="J33" t="e">
        <f>VLOOKUP(D33,[1]Sheet1!$E:$L,8,0)</f>
        <v>#N/A</v>
      </c>
    </row>
    <row r="34" spans="1:10">
      <c r="A34" s="13">
        <v>952</v>
      </c>
      <c r="B34" s="13" t="s">
        <v>14</v>
      </c>
      <c r="C34" s="13" t="s">
        <v>95</v>
      </c>
      <c r="D34" s="13" t="s">
        <v>96</v>
      </c>
      <c r="E34" s="13" t="s">
        <v>17</v>
      </c>
      <c r="F34" s="13" t="s">
        <v>97</v>
      </c>
      <c r="G34" s="13" t="s">
        <v>81</v>
      </c>
      <c r="H34" s="13" t="s">
        <v>98</v>
      </c>
      <c r="I34" t="e">
        <f>VLOOKUP(D34,[1]Sheet1!$E:$K,7,0)</f>
        <v>#N/A</v>
      </c>
      <c r="J34" t="e">
        <f>VLOOKUP(D34,[1]Sheet1!$E:$L,8,0)</f>
        <v>#N/A</v>
      </c>
    </row>
    <row r="35" hidden="1" spans="1:10">
      <c r="A35" s="13">
        <v>953</v>
      </c>
      <c r="B35" s="13" t="s">
        <v>14</v>
      </c>
      <c r="C35" s="13" t="s">
        <v>95</v>
      </c>
      <c r="D35" s="13" t="s">
        <v>99</v>
      </c>
      <c r="E35" s="13" t="s">
        <v>22</v>
      </c>
      <c r="F35" s="13" t="s">
        <v>100</v>
      </c>
      <c r="G35" s="13" t="s">
        <v>81</v>
      </c>
      <c r="H35" s="13" t="s">
        <v>98</v>
      </c>
      <c r="I35" t="e">
        <f>VLOOKUP(D35,[1]Sheet1!$E:$K,7,0)</f>
        <v>#N/A</v>
      </c>
      <c r="J35" t="e">
        <f>VLOOKUP(D35,[1]Sheet1!$E:$L,8,0)</f>
        <v>#N/A</v>
      </c>
    </row>
    <row r="36" hidden="1" spans="1:10">
      <c r="A36" s="13">
        <v>954</v>
      </c>
      <c r="B36" s="13" t="s">
        <v>14</v>
      </c>
      <c r="C36" s="13" t="s">
        <v>95</v>
      </c>
      <c r="D36" s="13" t="s">
        <v>101</v>
      </c>
      <c r="E36" s="13" t="s">
        <v>25</v>
      </c>
      <c r="F36" s="13" t="s">
        <v>102</v>
      </c>
      <c r="G36" s="13" t="s">
        <v>81</v>
      </c>
      <c r="H36" s="13" t="s">
        <v>98</v>
      </c>
      <c r="I36" t="e">
        <f>VLOOKUP(D36,[1]Sheet1!$E:$K,7,0)</f>
        <v>#N/A</v>
      </c>
      <c r="J36" t="e">
        <f>VLOOKUP(D36,[1]Sheet1!$E:$L,8,0)</f>
        <v>#N/A</v>
      </c>
    </row>
    <row r="37" hidden="1" spans="1:10">
      <c r="A37" s="13">
        <v>955</v>
      </c>
      <c r="B37" s="13" t="s">
        <v>14</v>
      </c>
      <c r="C37" s="13" t="s">
        <v>95</v>
      </c>
      <c r="D37" s="13" t="s">
        <v>103</v>
      </c>
      <c r="E37" s="13" t="s">
        <v>28</v>
      </c>
      <c r="F37" s="13" t="s">
        <v>104</v>
      </c>
      <c r="G37" s="13" t="s">
        <v>81</v>
      </c>
      <c r="H37" s="13" t="s">
        <v>98</v>
      </c>
      <c r="I37" t="e">
        <f>VLOOKUP(D37,[1]Sheet1!$E:$K,7,0)</f>
        <v>#N/A</v>
      </c>
      <c r="J37" t="e">
        <f>VLOOKUP(D37,[1]Sheet1!$E:$L,8,0)</f>
        <v>#N/A</v>
      </c>
    </row>
    <row r="38" hidden="1" spans="1:10">
      <c r="A38" s="13">
        <v>956</v>
      </c>
      <c r="B38" s="13" t="s">
        <v>14</v>
      </c>
      <c r="C38" s="13" t="s">
        <v>95</v>
      </c>
      <c r="D38" s="13" t="s">
        <v>105</v>
      </c>
      <c r="E38" s="13" t="s">
        <v>106</v>
      </c>
      <c r="F38" s="13" t="s">
        <v>107</v>
      </c>
      <c r="G38" s="13" t="s">
        <v>81</v>
      </c>
      <c r="H38" s="13" t="s">
        <v>98</v>
      </c>
      <c r="I38" t="e">
        <f>VLOOKUP(D38,[1]Sheet1!$E:$K,7,0)</f>
        <v>#N/A</v>
      </c>
      <c r="J38" t="e">
        <f>VLOOKUP(D38,[1]Sheet1!$E:$L,8,0)</f>
        <v>#N/A</v>
      </c>
    </row>
    <row r="39" hidden="1" spans="1:10">
      <c r="A39" s="13">
        <v>957</v>
      </c>
      <c r="B39" s="13" t="s">
        <v>14</v>
      </c>
      <c r="C39" s="13" t="s">
        <v>95</v>
      </c>
      <c r="D39" s="13" t="s">
        <v>108</v>
      </c>
      <c r="E39" s="13" t="s">
        <v>106</v>
      </c>
      <c r="F39" s="13" t="s">
        <v>109</v>
      </c>
      <c r="G39" s="13" t="s">
        <v>81</v>
      </c>
      <c r="H39" s="13" t="s">
        <v>98</v>
      </c>
      <c r="I39" t="e">
        <f>VLOOKUP(D39,[1]Sheet1!$E:$K,7,0)</f>
        <v>#N/A</v>
      </c>
      <c r="J39" t="e">
        <f>VLOOKUP(D39,[1]Sheet1!$E:$L,8,0)</f>
        <v>#N/A</v>
      </c>
    </row>
    <row r="40" spans="1:10">
      <c r="A40" s="13">
        <v>958</v>
      </c>
      <c r="B40" s="13" t="s">
        <v>14</v>
      </c>
      <c r="C40" s="13" t="s">
        <v>110</v>
      </c>
      <c r="D40" s="13" t="s">
        <v>111</v>
      </c>
      <c r="E40" s="13" t="s">
        <v>17</v>
      </c>
      <c r="F40" s="13" t="s">
        <v>112</v>
      </c>
      <c r="G40" s="13" t="s">
        <v>19</v>
      </c>
      <c r="H40" s="13" t="s">
        <v>113</v>
      </c>
      <c r="I40" t="e">
        <f>VLOOKUP(D40,[1]Sheet1!$E:$K,7,0)</f>
        <v>#N/A</v>
      </c>
      <c r="J40" t="e">
        <f>VLOOKUP(D40,[1]Sheet1!$E:$L,8,0)</f>
        <v>#N/A</v>
      </c>
    </row>
    <row r="41" hidden="1" spans="1:10">
      <c r="A41" s="13">
        <v>959</v>
      </c>
      <c r="B41" s="13" t="s">
        <v>14</v>
      </c>
      <c r="C41" s="13" t="s">
        <v>110</v>
      </c>
      <c r="D41" s="13" t="s">
        <v>114</v>
      </c>
      <c r="E41" s="13" t="s">
        <v>22</v>
      </c>
      <c r="F41" s="13" t="s">
        <v>115</v>
      </c>
      <c r="G41" s="13" t="s">
        <v>19</v>
      </c>
      <c r="H41" s="13" t="s">
        <v>113</v>
      </c>
      <c r="I41" t="e">
        <f>VLOOKUP(D41,[1]Sheet1!$E:$K,7,0)</f>
        <v>#N/A</v>
      </c>
      <c r="J41" t="e">
        <f>VLOOKUP(D41,[1]Sheet1!$E:$L,8,0)</f>
        <v>#N/A</v>
      </c>
    </row>
    <row r="42" hidden="1" spans="1:10">
      <c r="A42" s="13">
        <v>960</v>
      </c>
      <c r="B42" s="13" t="s">
        <v>14</v>
      </c>
      <c r="C42" s="13" t="s">
        <v>110</v>
      </c>
      <c r="D42" s="13" t="s">
        <v>116</v>
      </c>
      <c r="E42" s="13" t="s">
        <v>25</v>
      </c>
      <c r="F42" s="13" t="s">
        <v>117</v>
      </c>
      <c r="G42" s="13" t="s">
        <v>19</v>
      </c>
      <c r="H42" s="13" t="s">
        <v>113</v>
      </c>
      <c r="I42" t="e">
        <f>VLOOKUP(D42,[1]Sheet1!$E:$K,7,0)</f>
        <v>#N/A</v>
      </c>
      <c r="J42" t="e">
        <f>VLOOKUP(D42,[1]Sheet1!$E:$L,8,0)</f>
        <v>#N/A</v>
      </c>
    </row>
    <row r="43" hidden="1" spans="1:10">
      <c r="A43" s="13">
        <v>961</v>
      </c>
      <c r="B43" s="13" t="s">
        <v>14</v>
      </c>
      <c r="C43" s="13" t="s">
        <v>110</v>
      </c>
      <c r="D43" s="13" t="s">
        <v>118</v>
      </c>
      <c r="E43" s="13" t="s">
        <v>25</v>
      </c>
      <c r="F43" s="13" t="s">
        <v>119</v>
      </c>
      <c r="G43" s="13" t="s">
        <v>19</v>
      </c>
      <c r="H43" s="13" t="s">
        <v>113</v>
      </c>
      <c r="I43" t="e">
        <f>VLOOKUP(D43,[1]Sheet1!$E:$K,7,0)</f>
        <v>#N/A</v>
      </c>
      <c r="J43" t="e">
        <f>VLOOKUP(D43,[1]Sheet1!$E:$L,8,0)</f>
        <v>#N/A</v>
      </c>
    </row>
    <row r="44" hidden="1" spans="1:10">
      <c r="A44" s="13">
        <v>962</v>
      </c>
      <c r="B44" s="13" t="s">
        <v>14</v>
      </c>
      <c r="C44" s="13" t="s">
        <v>110</v>
      </c>
      <c r="D44" s="13" t="s">
        <v>120</v>
      </c>
      <c r="E44" s="13" t="s">
        <v>93</v>
      </c>
      <c r="F44" s="13" t="s">
        <v>121</v>
      </c>
      <c r="G44" s="13" t="s">
        <v>19</v>
      </c>
      <c r="H44" s="13" t="s">
        <v>113</v>
      </c>
      <c r="I44" t="e">
        <f>VLOOKUP(D44,[1]Sheet1!$E:$K,7,0)</f>
        <v>#N/A</v>
      </c>
      <c r="J44" t="e">
        <f>VLOOKUP(D44,[1]Sheet1!$E:$L,8,0)</f>
        <v>#N/A</v>
      </c>
    </row>
    <row r="45" spans="1:10">
      <c r="A45" s="13">
        <v>963</v>
      </c>
      <c r="B45" s="13" t="s">
        <v>14</v>
      </c>
      <c r="C45" s="13" t="s">
        <v>122</v>
      </c>
      <c r="D45" s="13" t="s">
        <v>123</v>
      </c>
      <c r="E45" s="13" t="s">
        <v>17</v>
      </c>
      <c r="F45" s="13" t="s">
        <v>124</v>
      </c>
      <c r="G45" s="13" t="s">
        <v>19</v>
      </c>
      <c r="H45" s="13" t="s">
        <v>125</v>
      </c>
      <c r="I45">
        <f>VLOOKUP(D45,[1]Sheet1!$E:$K,7,0)</f>
        <v>0</v>
      </c>
      <c r="J45">
        <f>VLOOKUP(D45,[1]Sheet1!$E:$L,8,0)</f>
        <v>0</v>
      </c>
    </row>
    <row r="46" hidden="1" spans="1:10">
      <c r="A46" s="13">
        <v>964</v>
      </c>
      <c r="B46" s="13" t="s">
        <v>14</v>
      </c>
      <c r="C46" s="13" t="s">
        <v>122</v>
      </c>
      <c r="D46" s="13" t="s">
        <v>126</v>
      </c>
      <c r="E46" s="13" t="s">
        <v>22</v>
      </c>
      <c r="F46" s="13" t="s">
        <v>127</v>
      </c>
      <c r="G46" s="13" t="s">
        <v>19</v>
      </c>
      <c r="H46" s="13" t="s">
        <v>125</v>
      </c>
      <c r="I46" t="e">
        <f>VLOOKUP(D46,[1]Sheet1!$E:$K,7,0)</f>
        <v>#N/A</v>
      </c>
      <c r="J46" t="e">
        <f>VLOOKUP(D46,[1]Sheet1!$E:$L,8,0)</f>
        <v>#N/A</v>
      </c>
    </row>
    <row r="47" hidden="1" spans="1:10">
      <c r="A47" s="13">
        <v>965</v>
      </c>
      <c r="B47" s="13" t="s">
        <v>14</v>
      </c>
      <c r="C47" s="13" t="s">
        <v>122</v>
      </c>
      <c r="D47" s="13" t="s">
        <v>128</v>
      </c>
      <c r="E47" s="13" t="s">
        <v>88</v>
      </c>
      <c r="F47" s="13" t="s">
        <v>129</v>
      </c>
      <c r="G47" s="13" t="s">
        <v>19</v>
      </c>
      <c r="H47" s="13" t="s">
        <v>125</v>
      </c>
      <c r="I47" t="e">
        <f>VLOOKUP(D47,[1]Sheet1!$E:$K,7,0)</f>
        <v>#N/A</v>
      </c>
      <c r="J47" t="e">
        <f>VLOOKUP(D47,[1]Sheet1!$E:$L,8,0)</f>
        <v>#N/A</v>
      </c>
    </row>
    <row r="48" hidden="1" spans="1:10">
      <c r="A48" s="13">
        <v>966</v>
      </c>
      <c r="B48" s="13" t="s">
        <v>14</v>
      </c>
      <c r="C48" s="13" t="s">
        <v>122</v>
      </c>
      <c r="D48" s="13" t="s">
        <v>130</v>
      </c>
      <c r="E48" s="13" t="s">
        <v>66</v>
      </c>
      <c r="F48" s="13" t="s">
        <v>131</v>
      </c>
      <c r="G48" s="13" t="s">
        <v>19</v>
      </c>
      <c r="H48" s="13" t="s">
        <v>125</v>
      </c>
      <c r="I48" t="e">
        <f>VLOOKUP(D48,[1]Sheet1!$E:$K,7,0)</f>
        <v>#N/A</v>
      </c>
      <c r="J48" t="e">
        <f>VLOOKUP(D48,[1]Sheet1!$E:$L,8,0)</f>
        <v>#N/A</v>
      </c>
    </row>
    <row r="49" hidden="1" spans="1:10">
      <c r="A49" s="13">
        <v>967</v>
      </c>
      <c r="B49" s="13" t="s">
        <v>14</v>
      </c>
      <c r="C49" s="13" t="s">
        <v>122</v>
      </c>
      <c r="D49" s="13" t="s">
        <v>132</v>
      </c>
      <c r="E49" s="13" t="s">
        <v>93</v>
      </c>
      <c r="F49" s="13" t="s">
        <v>133</v>
      </c>
      <c r="G49" s="13" t="s">
        <v>19</v>
      </c>
      <c r="H49" s="13" t="s">
        <v>125</v>
      </c>
      <c r="I49" t="e">
        <f>VLOOKUP(D49,[1]Sheet1!$E:$K,7,0)</f>
        <v>#N/A</v>
      </c>
      <c r="J49" t="e">
        <f>VLOOKUP(D49,[1]Sheet1!$E:$L,8,0)</f>
        <v>#N/A</v>
      </c>
    </row>
    <row r="50" spans="1:10">
      <c r="A50" s="13">
        <v>968</v>
      </c>
      <c r="B50" s="13" t="s">
        <v>14</v>
      </c>
      <c r="C50" s="13" t="s">
        <v>33</v>
      </c>
      <c r="D50" s="13" t="s">
        <v>134</v>
      </c>
      <c r="E50" s="13" t="s">
        <v>17</v>
      </c>
      <c r="F50" s="13" t="s">
        <v>135</v>
      </c>
      <c r="G50" s="13" t="s">
        <v>19</v>
      </c>
      <c r="H50" s="13" t="s">
        <v>136</v>
      </c>
      <c r="I50" t="e">
        <f>VLOOKUP(D50,[1]Sheet1!$E:$K,7,0)</f>
        <v>#N/A</v>
      </c>
      <c r="J50" t="e">
        <f>VLOOKUP(D50,[1]Sheet1!$E:$L,8,0)</f>
        <v>#N/A</v>
      </c>
    </row>
    <row r="51" hidden="1" spans="1:10">
      <c r="A51" s="13">
        <v>969</v>
      </c>
      <c r="B51" s="13" t="s">
        <v>14</v>
      </c>
      <c r="C51" s="13" t="s">
        <v>33</v>
      </c>
      <c r="D51" s="13" t="s">
        <v>137</v>
      </c>
      <c r="E51" s="13" t="s">
        <v>22</v>
      </c>
      <c r="F51" s="13" t="s">
        <v>138</v>
      </c>
      <c r="G51" s="13" t="s">
        <v>19</v>
      </c>
      <c r="H51" s="13" t="s">
        <v>136</v>
      </c>
      <c r="I51" t="e">
        <f>VLOOKUP(D51,[1]Sheet1!$E:$K,7,0)</f>
        <v>#N/A</v>
      </c>
      <c r="J51" t="e">
        <f>VLOOKUP(D51,[1]Sheet1!$E:$L,8,0)</f>
        <v>#N/A</v>
      </c>
    </row>
    <row r="52" hidden="1" spans="1:10">
      <c r="A52" s="13">
        <v>970</v>
      </c>
      <c r="B52" s="13" t="s">
        <v>14</v>
      </c>
      <c r="C52" s="13" t="s">
        <v>33</v>
      </c>
      <c r="D52" s="13" t="s">
        <v>139</v>
      </c>
      <c r="E52" s="13" t="s">
        <v>25</v>
      </c>
      <c r="F52" s="13" t="s">
        <v>140</v>
      </c>
      <c r="G52" s="13" t="s">
        <v>19</v>
      </c>
      <c r="H52" s="13" t="s">
        <v>136</v>
      </c>
      <c r="I52" t="e">
        <f>VLOOKUP(D52,[1]Sheet1!$E:$K,7,0)</f>
        <v>#N/A</v>
      </c>
      <c r="J52" t="e">
        <f>VLOOKUP(D52,[1]Sheet1!$E:$L,8,0)</f>
        <v>#N/A</v>
      </c>
    </row>
    <row r="53" hidden="1" spans="1:10">
      <c r="A53" s="13">
        <v>971</v>
      </c>
      <c r="B53" s="13" t="s">
        <v>14</v>
      </c>
      <c r="C53" s="13" t="s">
        <v>33</v>
      </c>
      <c r="D53" s="13" t="s">
        <v>141</v>
      </c>
      <c r="E53" s="13" t="s">
        <v>88</v>
      </c>
      <c r="F53" s="13" t="s">
        <v>142</v>
      </c>
      <c r="G53" s="13" t="s">
        <v>19</v>
      </c>
      <c r="H53" s="13" t="s">
        <v>136</v>
      </c>
      <c r="I53" t="e">
        <f>VLOOKUP(D53,[1]Sheet1!$E:$K,7,0)</f>
        <v>#N/A</v>
      </c>
      <c r="J53" t="e">
        <f>VLOOKUP(D53,[1]Sheet1!$E:$L,8,0)</f>
        <v>#N/A</v>
      </c>
    </row>
    <row r="54" hidden="1" spans="1:10">
      <c r="A54" s="13">
        <v>972</v>
      </c>
      <c r="B54" s="13" t="s">
        <v>14</v>
      </c>
      <c r="C54" s="13" t="s">
        <v>33</v>
      </c>
      <c r="D54" s="13" t="s">
        <v>143</v>
      </c>
      <c r="E54" s="13" t="s">
        <v>93</v>
      </c>
      <c r="F54" s="13" t="s">
        <v>144</v>
      </c>
      <c r="G54" s="13" t="s">
        <v>19</v>
      </c>
      <c r="H54" s="13" t="s">
        <v>136</v>
      </c>
      <c r="I54" t="e">
        <f>VLOOKUP(D54,[1]Sheet1!$E:$K,7,0)</f>
        <v>#N/A</v>
      </c>
      <c r="J54" t="e">
        <f>VLOOKUP(D54,[1]Sheet1!$E:$L,8,0)</f>
        <v>#N/A</v>
      </c>
    </row>
    <row r="55" spans="1:10">
      <c r="A55" s="13">
        <v>973</v>
      </c>
      <c r="B55" s="13" t="s">
        <v>14</v>
      </c>
      <c r="C55" s="13" t="s">
        <v>33</v>
      </c>
      <c r="D55" s="13" t="s">
        <v>145</v>
      </c>
      <c r="E55" s="13" t="s">
        <v>17</v>
      </c>
      <c r="F55" s="13" t="s">
        <v>146</v>
      </c>
      <c r="G55" s="13" t="s">
        <v>36</v>
      </c>
      <c r="H55" s="13" t="s">
        <v>147</v>
      </c>
      <c r="I55">
        <f>VLOOKUP(D55,[1]Sheet1!$E:$K,7,0)</f>
        <v>0</v>
      </c>
      <c r="J55">
        <f>VLOOKUP(D55,[1]Sheet1!$E:$L,8,0)</f>
        <v>0</v>
      </c>
    </row>
    <row r="56" hidden="1" spans="1:10">
      <c r="A56" s="13">
        <v>974</v>
      </c>
      <c r="B56" s="13" t="s">
        <v>14</v>
      </c>
      <c r="C56" s="13" t="s">
        <v>33</v>
      </c>
      <c r="D56" s="13" t="s">
        <v>148</v>
      </c>
      <c r="E56" s="13" t="s">
        <v>25</v>
      </c>
      <c r="F56" s="13" t="s">
        <v>149</v>
      </c>
      <c r="G56" s="13" t="s">
        <v>36</v>
      </c>
      <c r="H56" s="13" t="s">
        <v>147</v>
      </c>
      <c r="I56" t="e">
        <f>VLOOKUP(D56,[1]Sheet1!$E:$K,7,0)</f>
        <v>#N/A</v>
      </c>
      <c r="J56" t="e">
        <f>VLOOKUP(D56,[1]Sheet1!$E:$L,8,0)</f>
        <v>#N/A</v>
      </c>
    </row>
    <row r="57" hidden="1" spans="1:10">
      <c r="A57" s="13">
        <v>975</v>
      </c>
      <c r="B57" s="13" t="s">
        <v>14</v>
      </c>
      <c r="C57" s="13" t="s">
        <v>33</v>
      </c>
      <c r="D57" s="13" t="s">
        <v>150</v>
      </c>
      <c r="E57" s="13" t="s">
        <v>28</v>
      </c>
      <c r="F57" s="13" t="s">
        <v>151</v>
      </c>
      <c r="G57" s="13" t="s">
        <v>36</v>
      </c>
      <c r="H57" s="13" t="s">
        <v>147</v>
      </c>
      <c r="I57" t="e">
        <f>VLOOKUP(D57,[1]Sheet1!$E:$K,7,0)</f>
        <v>#N/A</v>
      </c>
      <c r="J57" t="e">
        <f>VLOOKUP(D57,[1]Sheet1!$E:$L,8,0)</f>
        <v>#N/A</v>
      </c>
    </row>
    <row r="58" hidden="1" spans="1:10">
      <c r="A58" s="13">
        <v>976</v>
      </c>
      <c r="B58" s="13" t="s">
        <v>14</v>
      </c>
      <c r="C58" s="13" t="s">
        <v>33</v>
      </c>
      <c r="D58" s="13" t="s">
        <v>152</v>
      </c>
      <c r="E58" s="13" t="s">
        <v>31</v>
      </c>
      <c r="F58" s="13" t="s">
        <v>153</v>
      </c>
      <c r="G58" s="13" t="s">
        <v>36</v>
      </c>
      <c r="H58" s="13" t="s">
        <v>147</v>
      </c>
      <c r="I58" t="e">
        <f>VLOOKUP(D58,[1]Sheet1!$E:$K,7,0)</f>
        <v>#N/A</v>
      </c>
      <c r="J58" t="e">
        <f>VLOOKUP(D58,[1]Sheet1!$E:$L,8,0)</f>
        <v>#N/A</v>
      </c>
    </row>
    <row r="59" spans="1:10">
      <c r="A59" s="13">
        <v>977</v>
      </c>
      <c r="B59" s="13" t="s">
        <v>14</v>
      </c>
      <c r="C59" s="13" t="s">
        <v>33</v>
      </c>
      <c r="D59" s="13" t="s">
        <v>154</v>
      </c>
      <c r="E59" s="13" t="s">
        <v>17</v>
      </c>
      <c r="F59" s="13" t="s">
        <v>155</v>
      </c>
      <c r="G59" s="13" t="s">
        <v>156</v>
      </c>
      <c r="H59" s="13" t="s">
        <v>157</v>
      </c>
      <c r="I59" t="str">
        <f>VLOOKUP(D59,[1]Sheet1!$E:$K,7,0)</f>
        <v>油菜2.3亩</v>
      </c>
      <c r="J59">
        <f>VLOOKUP(D59,[1]Sheet1!$E:$L,8,0)</f>
        <v>690</v>
      </c>
    </row>
    <row r="60" hidden="1" spans="1:10">
      <c r="A60" s="13">
        <v>978</v>
      </c>
      <c r="B60" s="13" t="s">
        <v>14</v>
      </c>
      <c r="C60" s="13" t="s">
        <v>33</v>
      </c>
      <c r="D60" s="13" t="s">
        <v>158</v>
      </c>
      <c r="E60" s="13" t="s">
        <v>22</v>
      </c>
      <c r="F60" s="13" t="s">
        <v>159</v>
      </c>
      <c r="G60" s="13" t="s">
        <v>156</v>
      </c>
      <c r="H60" s="13" t="s">
        <v>157</v>
      </c>
      <c r="I60" t="e">
        <f>VLOOKUP(D60,[1]Sheet1!$E:$K,7,0)</f>
        <v>#N/A</v>
      </c>
      <c r="J60" t="e">
        <f>VLOOKUP(D60,[1]Sheet1!$E:$L,8,0)</f>
        <v>#N/A</v>
      </c>
    </row>
    <row r="61" hidden="1" spans="1:10">
      <c r="A61" s="13">
        <v>979</v>
      </c>
      <c r="B61" s="13" t="s">
        <v>14</v>
      </c>
      <c r="C61" s="13" t="s">
        <v>33</v>
      </c>
      <c r="D61" s="13" t="s">
        <v>160</v>
      </c>
      <c r="E61" s="13" t="s">
        <v>25</v>
      </c>
      <c r="F61" s="13" t="s">
        <v>161</v>
      </c>
      <c r="G61" s="13" t="s">
        <v>156</v>
      </c>
      <c r="H61" s="13" t="s">
        <v>157</v>
      </c>
      <c r="I61" t="e">
        <f>VLOOKUP(D61,[1]Sheet1!$E:$K,7,0)</f>
        <v>#N/A</v>
      </c>
      <c r="J61" t="e">
        <f>VLOOKUP(D61,[1]Sheet1!$E:$L,8,0)</f>
        <v>#N/A</v>
      </c>
    </row>
    <row r="62" spans="1:10">
      <c r="A62" s="13">
        <v>980</v>
      </c>
      <c r="B62" s="13" t="s">
        <v>14</v>
      </c>
      <c r="C62" s="13" t="s">
        <v>122</v>
      </c>
      <c r="D62" s="13" t="s">
        <v>162</v>
      </c>
      <c r="E62" s="13" t="s">
        <v>17</v>
      </c>
      <c r="F62" s="13" t="s">
        <v>163</v>
      </c>
      <c r="G62" s="13" t="s">
        <v>164</v>
      </c>
      <c r="H62" s="13" t="s">
        <v>165</v>
      </c>
      <c r="I62" t="e">
        <f>VLOOKUP(D62,[1]Sheet1!$E:$K,7,0)</f>
        <v>#N/A</v>
      </c>
      <c r="J62" t="e">
        <f>VLOOKUP(D62,[1]Sheet1!$E:$L,8,0)</f>
        <v>#N/A</v>
      </c>
    </row>
    <row r="63" hidden="1" spans="1:10">
      <c r="A63" s="13">
        <v>981</v>
      </c>
      <c r="B63" s="13" t="s">
        <v>14</v>
      </c>
      <c r="C63" s="13" t="s">
        <v>122</v>
      </c>
      <c r="D63" s="13" t="s">
        <v>166</v>
      </c>
      <c r="E63" s="13" t="s">
        <v>22</v>
      </c>
      <c r="F63" s="13" t="s">
        <v>167</v>
      </c>
      <c r="G63" s="13" t="s">
        <v>164</v>
      </c>
      <c r="H63" s="13" t="s">
        <v>165</v>
      </c>
      <c r="I63" t="e">
        <f>VLOOKUP(D63,[1]Sheet1!$E:$K,7,0)</f>
        <v>#N/A</v>
      </c>
      <c r="J63" t="e">
        <f>VLOOKUP(D63,[1]Sheet1!$E:$L,8,0)</f>
        <v>#N/A</v>
      </c>
    </row>
    <row r="64" hidden="1" spans="1:10">
      <c r="A64" s="13">
        <v>982</v>
      </c>
      <c r="B64" s="13" t="s">
        <v>14</v>
      </c>
      <c r="C64" s="13" t="s">
        <v>122</v>
      </c>
      <c r="D64" s="13" t="s">
        <v>168</v>
      </c>
      <c r="E64" s="13" t="s">
        <v>25</v>
      </c>
      <c r="F64" s="13" t="s">
        <v>169</v>
      </c>
      <c r="G64" s="13" t="s">
        <v>164</v>
      </c>
      <c r="H64" s="13" t="s">
        <v>165</v>
      </c>
      <c r="I64" t="e">
        <f>VLOOKUP(D64,[1]Sheet1!$E:$K,7,0)</f>
        <v>#N/A</v>
      </c>
      <c r="J64" t="e">
        <f>VLOOKUP(D64,[1]Sheet1!$E:$L,8,0)</f>
        <v>#N/A</v>
      </c>
    </row>
    <row r="65" hidden="1" spans="1:10">
      <c r="A65" s="13">
        <v>983</v>
      </c>
      <c r="B65" s="13" t="s">
        <v>14</v>
      </c>
      <c r="C65" s="13" t="s">
        <v>122</v>
      </c>
      <c r="D65" s="13" t="s">
        <v>170</v>
      </c>
      <c r="E65" s="13" t="s">
        <v>88</v>
      </c>
      <c r="F65" s="13" t="s">
        <v>171</v>
      </c>
      <c r="G65" s="13" t="s">
        <v>164</v>
      </c>
      <c r="H65" s="13" t="s">
        <v>165</v>
      </c>
      <c r="I65" t="e">
        <f>VLOOKUP(D65,[1]Sheet1!$E:$K,7,0)</f>
        <v>#N/A</v>
      </c>
      <c r="J65" t="e">
        <f>VLOOKUP(D65,[1]Sheet1!$E:$L,8,0)</f>
        <v>#N/A</v>
      </c>
    </row>
    <row r="66" hidden="1" spans="1:10">
      <c r="A66" s="13">
        <v>984</v>
      </c>
      <c r="B66" s="13" t="s">
        <v>14</v>
      </c>
      <c r="C66" s="13" t="s">
        <v>122</v>
      </c>
      <c r="D66" s="13" t="s">
        <v>172</v>
      </c>
      <c r="E66" s="13" t="s">
        <v>28</v>
      </c>
      <c r="F66" s="13" t="s">
        <v>173</v>
      </c>
      <c r="G66" s="13" t="s">
        <v>164</v>
      </c>
      <c r="H66" s="13" t="s">
        <v>165</v>
      </c>
      <c r="I66" t="e">
        <f>VLOOKUP(D66,[1]Sheet1!$E:$K,7,0)</f>
        <v>#N/A</v>
      </c>
      <c r="J66" t="e">
        <f>VLOOKUP(D66,[1]Sheet1!$E:$L,8,0)</f>
        <v>#N/A</v>
      </c>
    </row>
    <row r="67" hidden="1" spans="1:10">
      <c r="A67" s="13">
        <v>985</v>
      </c>
      <c r="B67" s="13" t="s">
        <v>14</v>
      </c>
      <c r="C67" s="13" t="s">
        <v>122</v>
      </c>
      <c r="D67" s="13" t="s">
        <v>174</v>
      </c>
      <c r="E67" s="13" t="s">
        <v>106</v>
      </c>
      <c r="F67" s="13" t="s">
        <v>175</v>
      </c>
      <c r="G67" s="13" t="s">
        <v>164</v>
      </c>
      <c r="H67" s="13" t="s">
        <v>165</v>
      </c>
      <c r="I67" t="e">
        <f>VLOOKUP(D67,[1]Sheet1!$E:$K,7,0)</f>
        <v>#N/A</v>
      </c>
      <c r="J67" t="e">
        <f>VLOOKUP(D67,[1]Sheet1!$E:$L,8,0)</f>
        <v>#N/A</v>
      </c>
    </row>
    <row r="68" hidden="1" spans="1:10">
      <c r="A68" s="13">
        <v>986</v>
      </c>
      <c r="B68" s="13" t="s">
        <v>14</v>
      </c>
      <c r="C68" s="13" t="s">
        <v>122</v>
      </c>
      <c r="D68" s="13" t="s">
        <v>176</v>
      </c>
      <c r="E68" s="13" t="s">
        <v>31</v>
      </c>
      <c r="F68" s="13" t="s">
        <v>177</v>
      </c>
      <c r="G68" s="13" t="s">
        <v>164</v>
      </c>
      <c r="H68" s="13" t="s">
        <v>165</v>
      </c>
      <c r="I68" t="e">
        <f>VLOOKUP(D68,[1]Sheet1!$E:$K,7,0)</f>
        <v>#N/A</v>
      </c>
      <c r="J68" t="e">
        <f>VLOOKUP(D68,[1]Sheet1!$E:$L,8,0)</f>
        <v>#N/A</v>
      </c>
    </row>
    <row r="69" hidden="1" spans="1:10">
      <c r="A69" s="13">
        <v>987</v>
      </c>
      <c r="B69" s="13" t="s">
        <v>14</v>
      </c>
      <c r="C69" s="13" t="s">
        <v>122</v>
      </c>
      <c r="D69" s="13" t="s">
        <v>178</v>
      </c>
      <c r="E69" s="13" t="s">
        <v>66</v>
      </c>
      <c r="F69" s="13" t="s">
        <v>179</v>
      </c>
      <c r="G69" s="13" t="s">
        <v>164</v>
      </c>
      <c r="H69" s="13" t="s">
        <v>165</v>
      </c>
      <c r="I69" t="e">
        <f>VLOOKUP(D69,[1]Sheet1!$E:$K,7,0)</f>
        <v>#N/A</v>
      </c>
      <c r="J69" t="e">
        <f>VLOOKUP(D69,[1]Sheet1!$E:$L,8,0)</f>
        <v>#N/A</v>
      </c>
    </row>
    <row r="70" hidden="1" spans="1:10">
      <c r="A70" s="13">
        <v>988</v>
      </c>
      <c r="B70" s="13" t="s">
        <v>14</v>
      </c>
      <c r="C70" s="13" t="s">
        <v>122</v>
      </c>
      <c r="D70" s="13" t="s">
        <v>180</v>
      </c>
      <c r="E70" s="13" t="s">
        <v>93</v>
      </c>
      <c r="F70" s="13" t="s">
        <v>181</v>
      </c>
      <c r="G70" s="13" t="s">
        <v>164</v>
      </c>
      <c r="H70" s="13" t="s">
        <v>165</v>
      </c>
      <c r="I70" t="e">
        <f>VLOOKUP(D70,[1]Sheet1!$E:$K,7,0)</f>
        <v>#N/A</v>
      </c>
      <c r="J70" t="e">
        <f>VLOOKUP(D70,[1]Sheet1!$E:$L,8,0)</f>
        <v>#N/A</v>
      </c>
    </row>
    <row r="71" spans="1:10">
      <c r="A71" s="13">
        <v>989</v>
      </c>
      <c r="B71" s="13" t="s">
        <v>14</v>
      </c>
      <c r="C71" s="13" t="s">
        <v>110</v>
      </c>
      <c r="D71" s="13" t="s">
        <v>182</v>
      </c>
      <c r="E71" s="13" t="s">
        <v>17</v>
      </c>
      <c r="F71" s="13" t="s">
        <v>183</v>
      </c>
      <c r="G71" s="13" t="s">
        <v>19</v>
      </c>
      <c r="H71" s="13" t="s">
        <v>184</v>
      </c>
      <c r="I71" t="e">
        <f>VLOOKUP(D71,[1]Sheet1!$E:$K,7,0)</f>
        <v>#N/A</v>
      </c>
      <c r="J71" t="e">
        <f>VLOOKUP(D71,[1]Sheet1!$E:$L,8,0)</f>
        <v>#N/A</v>
      </c>
    </row>
    <row r="72" hidden="1" spans="1:10">
      <c r="A72" s="13">
        <v>990</v>
      </c>
      <c r="B72" s="13" t="s">
        <v>14</v>
      </c>
      <c r="C72" s="13" t="s">
        <v>110</v>
      </c>
      <c r="D72" s="13" t="s">
        <v>185</v>
      </c>
      <c r="E72" s="13" t="s">
        <v>22</v>
      </c>
      <c r="F72" s="13" t="s">
        <v>186</v>
      </c>
      <c r="G72" s="13" t="s">
        <v>19</v>
      </c>
      <c r="H72" s="13" t="s">
        <v>184</v>
      </c>
      <c r="I72" t="e">
        <f>VLOOKUP(D72,[1]Sheet1!$E:$K,7,0)</f>
        <v>#N/A</v>
      </c>
      <c r="J72" t="e">
        <f>VLOOKUP(D72,[1]Sheet1!$E:$L,8,0)</f>
        <v>#N/A</v>
      </c>
    </row>
    <row r="73" hidden="1" spans="1:10">
      <c r="A73" s="13">
        <v>991</v>
      </c>
      <c r="B73" s="13" t="s">
        <v>14</v>
      </c>
      <c r="C73" s="13" t="s">
        <v>110</v>
      </c>
      <c r="D73" s="13" t="s">
        <v>187</v>
      </c>
      <c r="E73" s="13" t="s">
        <v>25</v>
      </c>
      <c r="F73" s="13" t="s">
        <v>188</v>
      </c>
      <c r="G73" s="13" t="s">
        <v>19</v>
      </c>
      <c r="H73" s="13" t="s">
        <v>184</v>
      </c>
      <c r="I73" t="e">
        <f>VLOOKUP(D73,[1]Sheet1!$E:$K,7,0)</f>
        <v>#N/A</v>
      </c>
      <c r="J73" t="e">
        <f>VLOOKUP(D73,[1]Sheet1!$E:$L,8,0)</f>
        <v>#N/A</v>
      </c>
    </row>
    <row r="74" hidden="1" spans="1:10">
      <c r="A74" s="13">
        <v>992</v>
      </c>
      <c r="B74" s="13" t="s">
        <v>14</v>
      </c>
      <c r="C74" s="13" t="s">
        <v>110</v>
      </c>
      <c r="D74" s="13" t="s">
        <v>189</v>
      </c>
      <c r="E74" s="13" t="s">
        <v>28</v>
      </c>
      <c r="F74" s="13" t="s">
        <v>190</v>
      </c>
      <c r="G74" s="13" t="s">
        <v>19</v>
      </c>
      <c r="H74" s="13" t="s">
        <v>184</v>
      </c>
      <c r="I74" t="e">
        <f>VLOOKUP(D74,[1]Sheet1!$E:$K,7,0)</f>
        <v>#N/A</v>
      </c>
      <c r="J74" t="e">
        <f>VLOOKUP(D74,[1]Sheet1!$E:$L,8,0)</f>
        <v>#N/A</v>
      </c>
    </row>
    <row r="75" hidden="1" spans="1:10">
      <c r="A75" s="13">
        <v>993</v>
      </c>
      <c r="B75" s="13" t="s">
        <v>14</v>
      </c>
      <c r="C75" s="13" t="s">
        <v>110</v>
      </c>
      <c r="D75" s="13" t="s">
        <v>191</v>
      </c>
      <c r="E75" s="13" t="s">
        <v>106</v>
      </c>
      <c r="F75" s="13" t="s">
        <v>192</v>
      </c>
      <c r="G75" s="13" t="s">
        <v>19</v>
      </c>
      <c r="H75" s="13" t="s">
        <v>184</v>
      </c>
      <c r="I75" t="e">
        <f>VLOOKUP(D75,[1]Sheet1!$E:$K,7,0)</f>
        <v>#N/A</v>
      </c>
      <c r="J75" t="e">
        <f>VLOOKUP(D75,[1]Sheet1!$E:$L,8,0)</f>
        <v>#N/A</v>
      </c>
    </row>
    <row r="76" spans="1:10">
      <c r="A76" s="13">
        <v>994</v>
      </c>
      <c r="B76" s="13" t="s">
        <v>14</v>
      </c>
      <c r="C76" s="13" t="s">
        <v>193</v>
      </c>
      <c r="D76" s="13" t="s">
        <v>194</v>
      </c>
      <c r="E76" s="13" t="s">
        <v>17</v>
      </c>
      <c r="F76" s="13" t="s">
        <v>195</v>
      </c>
      <c r="G76" s="13" t="s">
        <v>36</v>
      </c>
      <c r="H76" s="13" t="s">
        <v>196</v>
      </c>
      <c r="I76" t="e">
        <f>VLOOKUP(D76,[1]Sheet1!$E:$K,7,0)</f>
        <v>#N/A</v>
      </c>
      <c r="J76" t="e">
        <f>VLOOKUP(D76,[1]Sheet1!$E:$L,8,0)</f>
        <v>#N/A</v>
      </c>
    </row>
    <row r="77" hidden="1" spans="1:10">
      <c r="A77" s="13">
        <v>995</v>
      </c>
      <c r="B77" s="13" t="s">
        <v>14</v>
      </c>
      <c r="C77" s="13" t="s">
        <v>193</v>
      </c>
      <c r="D77" s="13" t="s">
        <v>197</v>
      </c>
      <c r="E77" s="13" t="s">
        <v>22</v>
      </c>
      <c r="F77" s="13" t="s">
        <v>198</v>
      </c>
      <c r="G77" s="13" t="s">
        <v>36</v>
      </c>
      <c r="H77" s="13" t="s">
        <v>196</v>
      </c>
      <c r="I77" t="e">
        <f>VLOOKUP(D77,[1]Sheet1!$E:$K,7,0)</f>
        <v>#N/A</v>
      </c>
      <c r="J77" t="e">
        <f>VLOOKUP(D77,[1]Sheet1!$E:$L,8,0)</f>
        <v>#N/A</v>
      </c>
    </row>
    <row r="78" hidden="1" spans="1:10">
      <c r="A78" s="13">
        <v>996</v>
      </c>
      <c r="B78" s="13" t="s">
        <v>14</v>
      </c>
      <c r="C78" s="13" t="s">
        <v>193</v>
      </c>
      <c r="D78" s="13" t="s">
        <v>199</v>
      </c>
      <c r="E78" s="13" t="s">
        <v>25</v>
      </c>
      <c r="F78" s="13" t="s">
        <v>200</v>
      </c>
      <c r="G78" s="13" t="s">
        <v>36</v>
      </c>
      <c r="H78" s="13" t="s">
        <v>196</v>
      </c>
      <c r="I78" t="e">
        <f>VLOOKUP(D78,[1]Sheet1!$E:$K,7,0)</f>
        <v>#N/A</v>
      </c>
      <c r="J78" t="e">
        <f>VLOOKUP(D78,[1]Sheet1!$E:$L,8,0)</f>
        <v>#N/A</v>
      </c>
    </row>
    <row r="79" hidden="1" spans="1:10">
      <c r="A79" s="13">
        <v>997</v>
      </c>
      <c r="B79" s="13" t="s">
        <v>14</v>
      </c>
      <c r="C79" s="13" t="s">
        <v>193</v>
      </c>
      <c r="D79" s="13" t="s">
        <v>201</v>
      </c>
      <c r="E79" s="13" t="s">
        <v>93</v>
      </c>
      <c r="F79" s="13" t="s">
        <v>202</v>
      </c>
      <c r="G79" s="13" t="s">
        <v>36</v>
      </c>
      <c r="H79" s="13" t="s">
        <v>196</v>
      </c>
      <c r="I79" t="e">
        <f>VLOOKUP(D79,[1]Sheet1!$E:$K,7,0)</f>
        <v>#N/A</v>
      </c>
      <c r="J79" t="e">
        <f>VLOOKUP(D79,[1]Sheet1!$E:$L,8,0)</f>
        <v>#N/A</v>
      </c>
    </row>
    <row r="80" spans="1:10">
      <c r="A80" s="13">
        <v>998</v>
      </c>
      <c r="B80" s="13" t="s">
        <v>14</v>
      </c>
      <c r="C80" s="13" t="s">
        <v>122</v>
      </c>
      <c r="D80" s="13" t="s">
        <v>203</v>
      </c>
      <c r="E80" s="13" t="s">
        <v>17</v>
      </c>
      <c r="F80" s="13" t="s">
        <v>204</v>
      </c>
      <c r="G80" s="13" t="s">
        <v>156</v>
      </c>
      <c r="H80" s="13" t="s">
        <v>205</v>
      </c>
      <c r="I80" t="e">
        <f>VLOOKUP(D80,[1]Sheet1!$E:$K,7,0)</f>
        <v>#N/A</v>
      </c>
      <c r="J80" t="e">
        <f>VLOOKUP(D80,[1]Sheet1!$E:$L,8,0)</f>
        <v>#N/A</v>
      </c>
    </row>
    <row r="81" hidden="1" spans="1:10">
      <c r="A81" s="13">
        <v>999</v>
      </c>
      <c r="B81" s="13" t="s">
        <v>14</v>
      </c>
      <c r="C81" s="13" t="s">
        <v>122</v>
      </c>
      <c r="D81" s="13" t="s">
        <v>206</v>
      </c>
      <c r="E81" s="13" t="s">
        <v>22</v>
      </c>
      <c r="F81" s="13" t="s">
        <v>207</v>
      </c>
      <c r="G81" s="13" t="s">
        <v>156</v>
      </c>
      <c r="H81" s="13" t="s">
        <v>205</v>
      </c>
      <c r="I81" t="e">
        <f>VLOOKUP(D81,[1]Sheet1!$E:$K,7,0)</f>
        <v>#N/A</v>
      </c>
      <c r="J81" t="e">
        <f>VLOOKUP(D81,[1]Sheet1!$E:$L,8,0)</f>
        <v>#N/A</v>
      </c>
    </row>
    <row r="82" hidden="1" spans="1:10">
      <c r="A82" s="13">
        <v>1000</v>
      </c>
      <c r="B82" s="13" t="s">
        <v>14</v>
      </c>
      <c r="C82" s="13" t="s">
        <v>122</v>
      </c>
      <c r="D82" s="13" t="s">
        <v>208</v>
      </c>
      <c r="E82" s="13" t="s">
        <v>88</v>
      </c>
      <c r="F82" s="13" t="s">
        <v>209</v>
      </c>
      <c r="G82" s="13" t="s">
        <v>156</v>
      </c>
      <c r="H82" s="13" t="s">
        <v>205</v>
      </c>
      <c r="I82" t="e">
        <f>VLOOKUP(D82,[1]Sheet1!$E:$K,7,0)</f>
        <v>#N/A</v>
      </c>
      <c r="J82" t="e">
        <f>VLOOKUP(D82,[1]Sheet1!$E:$L,8,0)</f>
        <v>#N/A</v>
      </c>
    </row>
    <row r="83" spans="1:10">
      <c r="A83" s="13">
        <v>1001</v>
      </c>
      <c r="B83" s="13" t="s">
        <v>14</v>
      </c>
      <c r="C83" s="13" t="s">
        <v>33</v>
      </c>
      <c r="D83" s="13" t="s">
        <v>210</v>
      </c>
      <c r="E83" s="13" t="s">
        <v>17</v>
      </c>
      <c r="F83" s="13" t="s">
        <v>211</v>
      </c>
      <c r="G83" s="13" t="s">
        <v>19</v>
      </c>
      <c r="H83" s="13" t="s">
        <v>212</v>
      </c>
      <c r="I83" t="str">
        <f>VLOOKUP(D83,[1]Sheet1!$E:$K,7,0)</f>
        <v>油菜3亩  蚕豆2亩</v>
      </c>
      <c r="J83">
        <f>VLOOKUP(D83,[1]Sheet1!$E:$L,8,0)</f>
        <v>1500</v>
      </c>
    </row>
    <row r="84" hidden="1" spans="1:10">
      <c r="A84" s="13">
        <v>1002</v>
      </c>
      <c r="B84" s="13" t="s">
        <v>14</v>
      </c>
      <c r="C84" s="13" t="s">
        <v>33</v>
      </c>
      <c r="D84" s="13" t="s">
        <v>213</v>
      </c>
      <c r="E84" s="13" t="s">
        <v>22</v>
      </c>
      <c r="F84" s="13" t="s">
        <v>214</v>
      </c>
      <c r="G84" s="13" t="s">
        <v>19</v>
      </c>
      <c r="H84" s="13" t="s">
        <v>212</v>
      </c>
      <c r="I84" t="e">
        <f>VLOOKUP(D84,[1]Sheet1!$E:$K,7,0)</f>
        <v>#N/A</v>
      </c>
      <c r="J84" t="e">
        <f>VLOOKUP(D84,[1]Sheet1!$E:$L,8,0)</f>
        <v>#N/A</v>
      </c>
    </row>
    <row r="85" hidden="1" spans="1:10">
      <c r="A85" s="13">
        <v>1003</v>
      </c>
      <c r="B85" s="13" t="s">
        <v>14</v>
      </c>
      <c r="C85" s="13" t="s">
        <v>33</v>
      </c>
      <c r="D85" s="13" t="s">
        <v>215</v>
      </c>
      <c r="E85" s="13" t="s">
        <v>25</v>
      </c>
      <c r="F85" s="13" t="s">
        <v>216</v>
      </c>
      <c r="G85" s="13" t="s">
        <v>19</v>
      </c>
      <c r="H85" s="13" t="s">
        <v>212</v>
      </c>
      <c r="I85" t="e">
        <f>VLOOKUP(D85,[1]Sheet1!$E:$K,7,0)</f>
        <v>#N/A</v>
      </c>
      <c r="J85" t="e">
        <f>VLOOKUP(D85,[1]Sheet1!$E:$L,8,0)</f>
        <v>#N/A</v>
      </c>
    </row>
    <row r="86" hidden="1" spans="1:10">
      <c r="A86" s="13">
        <v>1004</v>
      </c>
      <c r="B86" s="13" t="s">
        <v>14</v>
      </c>
      <c r="C86" s="13" t="s">
        <v>33</v>
      </c>
      <c r="D86" s="13" t="s">
        <v>217</v>
      </c>
      <c r="E86" s="13" t="s">
        <v>25</v>
      </c>
      <c r="F86" s="13" t="s">
        <v>218</v>
      </c>
      <c r="G86" s="13" t="s">
        <v>19</v>
      </c>
      <c r="H86" s="13" t="s">
        <v>212</v>
      </c>
      <c r="I86" t="e">
        <f>VLOOKUP(D86,[1]Sheet1!$E:$K,7,0)</f>
        <v>#N/A</v>
      </c>
      <c r="J86" t="e">
        <f>VLOOKUP(D86,[1]Sheet1!$E:$L,8,0)</f>
        <v>#N/A</v>
      </c>
    </row>
    <row r="87" hidden="1" spans="1:10">
      <c r="A87" s="13">
        <v>1005</v>
      </c>
      <c r="B87" s="13" t="s">
        <v>14</v>
      </c>
      <c r="C87" s="13" t="s">
        <v>33</v>
      </c>
      <c r="D87" s="13" t="s">
        <v>219</v>
      </c>
      <c r="E87" s="13" t="s">
        <v>93</v>
      </c>
      <c r="F87" s="13" t="s">
        <v>220</v>
      </c>
      <c r="G87" s="13" t="s">
        <v>19</v>
      </c>
      <c r="H87" s="13" t="s">
        <v>212</v>
      </c>
      <c r="I87" t="e">
        <f>VLOOKUP(D87,[1]Sheet1!$E:$K,7,0)</f>
        <v>#N/A</v>
      </c>
      <c r="J87" t="e">
        <f>VLOOKUP(D87,[1]Sheet1!$E:$L,8,0)</f>
        <v>#N/A</v>
      </c>
    </row>
    <row r="88" spans="1:10">
      <c r="A88" s="13">
        <v>1006</v>
      </c>
      <c r="B88" s="13" t="s">
        <v>14</v>
      </c>
      <c r="C88" s="13" t="s">
        <v>122</v>
      </c>
      <c r="D88" s="13" t="s">
        <v>221</v>
      </c>
      <c r="E88" s="13" t="s">
        <v>17</v>
      </c>
      <c r="F88" s="13" t="s">
        <v>222</v>
      </c>
      <c r="G88" s="13" t="s">
        <v>36</v>
      </c>
      <c r="H88" s="13" t="s">
        <v>223</v>
      </c>
      <c r="I88" t="str">
        <f>VLOOKUP(D88,[1]Sheet1!$E:$K,7,0)</f>
        <v>油菜1亩</v>
      </c>
      <c r="J88">
        <f>VLOOKUP(D88,[1]Sheet1!$E:$L,8,0)</f>
        <v>300</v>
      </c>
    </row>
    <row r="89" hidden="1" spans="1:10">
      <c r="A89" s="13">
        <v>1007</v>
      </c>
      <c r="B89" s="13" t="s">
        <v>14</v>
      </c>
      <c r="C89" s="13" t="s">
        <v>122</v>
      </c>
      <c r="D89" s="13" t="s">
        <v>224</v>
      </c>
      <c r="E89" s="13" t="s">
        <v>22</v>
      </c>
      <c r="F89" s="13" t="s">
        <v>225</v>
      </c>
      <c r="G89" s="13" t="s">
        <v>36</v>
      </c>
      <c r="H89" s="13" t="s">
        <v>223</v>
      </c>
      <c r="I89" t="e">
        <f>VLOOKUP(D89,[1]Sheet1!$E:$K,7,0)</f>
        <v>#N/A</v>
      </c>
      <c r="J89" t="e">
        <f>VLOOKUP(D89,[1]Sheet1!$E:$L,8,0)</f>
        <v>#N/A</v>
      </c>
    </row>
    <row r="90" hidden="1" spans="1:10">
      <c r="A90" s="13">
        <v>1008</v>
      </c>
      <c r="B90" s="13" t="s">
        <v>14</v>
      </c>
      <c r="C90" s="13" t="s">
        <v>122</v>
      </c>
      <c r="D90" s="13" t="s">
        <v>226</v>
      </c>
      <c r="E90" s="13" t="s">
        <v>25</v>
      </c>
      <c r="F90" s="13" t="s">
        <v>227</v>
      </c>
      <c r="G90" s="13" t="s">
        <v>36</v>
      </c>
      <c r="H90" s="13" t="s">
        <v>223</v>
      </c>
      <c r="I90" t="e">
        <f>VLOOKUP(D90,[1]Sheet1!$E:$K,7,0)</f>
        <v>#N/A</v>
      </c>
      <c r="J90" t="e">
        <f>VLOOKUP(D90,[1]Sheet1!$E:$L,8,0)</f>
        <v>#N/A</v>
      </c>
    </row>
    <row r="91" hidden="1" spans="1:10">
      <c r="A91" s="13">
        <v>1009</v>
      </c>
      <c r="B91" s="13" t="s">
        <v>14</v>
      </c>
      <c r="C91" s="13" t="s">
        <v>122</v>
      </c>
      <c r="D91" s="13" t="s">
        <v>228</v>
      </c>
      <c r="E91" s="13" t="s">
        <v>25</v>
      </c>
      <c r="F91" s="13" t="s">
        <v>229</v>
      </c>
      <c r="G91" s="13" t="s">
        <v>36</v>
      </c>
      <c r="H91" s="13" t="s">
        <v>223</v>
      </c>
      <c r="I91" t="e">
        <f>VLOOKUP(D91,[1]Sheet1!$E:$K,7,0)</f>
        <v>#N/A</v>
      </c>
      <c r="J91" t="e">
        <f>VLOOKUP(D91,[1]Sheet1!$E:$L,8,0)</f>
        <v>#N/A</v>
      </c>
    </row>
    <row r="92" spans="1:10">
      <c r="A92" s="13">
        <v>1010</v>
      </c>
      <c r="B92" s="13" t="s">
        <v>14</v>
      </c>
      <c r="C92" s="13" t="s">
        <v>55</v>
      </c>
      <c r="D92" s="13" t="s">
        <v>230</v>
      </c>
      <c r="E92" s="13" t="s">
        <v>17</v>
      </c>
      <c r="F92" s="13" t="s">
        <v>231</v>
      </c>
      <c r="G92" s="13" t="s">
        <v>156</v>
      </c>
      <c r="H92" s="13" t="s">
        <v>232</v>
      </c>
      <c r="I92" t="e">
        <f>VLOOKUP(D92,[1]Sheet1!$E:$K,7,0)</f>
        <v>#N/A</v>
      </c>
      <c r="J92" t="e">
        <f>VLOOKUP(D92,[1]Sheet1!$E:$L,8,0)</f>
        <v>#N/A</v>
      </c>
    </row>
    <row r="93" hidden="1" spans="1:10">
      <c r="A93" s="13">
        <v>1011</v>
      </c>
      <c r="B93" s="13" t="s">
        <v>14</v>
      </c>
      <c r="C93" s="13" t="s">
        <v>55</v>
      </c>
      <c r="D93" s="13" t="s">
        <v>233</v>
      </c>
      <c r="E93" s="13" t="s">
        <v>22</v>
      </c>
      <c r="F93" s="13" t="s">
        <v>234</v>
      </c>
      <c r="G93" s="13" t="s">
        <v>156</v>
      </c>
      <c r="H93" s="13" t="s">
        <v>232</v>
      </c>
      <c r="I93" t="e">
        <f>VLOOKUP(D93,[1]Sheet1!$E:$K,7,0)</f>
        <v>#N/A</v>
      </c>
      <c r="J93" t="e">
        <f>VLOOKUP(D93,[1]Sheet1!$E:$L,8,0)</f>
        <v>#N/A</v>
      </c>
    </row>
    <row r="94" hidden="1" spans="1:10">
      <c r="A94" s="13">
        <v>1012</v>
      </c>
      <c r="B94" s="13" t="s">
        <v>14</v>
      </c>
      <c r="C94" s="13" t="s">
        <v>55</v>
      </c>
      <c r="D94" s="13" t="s">
        <v>235</v>
      </c>
      <c r="E94" s="13" t="s">
        <v>25</v>
      </c>
      <c r="F94" s="13" t="s">
        <v>236</v>
      </c>
      <c r="G94" s="13" t="s">
        <v>156</v>
      </c>
      <c r="H94" s="13" t="s">
        <v>232</v>
      </c>
      <c r="I94" t="e">
        <f>VLOOKUP(D94,[1]Sheet1!$E:$K,7,0)</f>
        <v>#N/A</v>
      </c>
      <c r="J94" t="e">
        <f>VLOOKUP(D94,[1]Sheet1!$E:$L,8,0)</f>
        <v>#N/A</v>
      </c>
    </row>
    <row r="95" spans="1:10">
      <c r="A95" s="13">
        <v>1013</v>
      </c>
      <c r="B95" s="13" t="s">
        <v>14</v>
      </c>
      <c r="C95" s="13" t="s">
        <v>55</v>
      </c>
      <c r="D95" s="13" t="s">
        <v>237</v>
      </c>
      <c r="E95" s="13" t="s">
        <v>17</v>
      </c>
      <c r="F95" s="13" t="s">
        <v>238</v>
      </c>
      <c r="G95" s="13" t="s">
        <v>36</v>
      </c>
      <c r="H95" s="13" t="s">
        <v>239</v>
      </c>
      <c r="I95">
        <f>VLOOKUP(D95,[1]Sheet1!$E:$K,7,0)</f>
        <v>0</v>
      </c>
      <c r="J95">
        <f>VLOOKUP(D95,[1]Sheet1!$E:$L,8,0)</f>
        <v>0</v>
      </c>
    </row>
    <row r="96" hidden="1" spans="1:10">
      <c r="A96" s="13">
        <v>1014</v>
      </c>
      <c r="B96" s="13" t="s">
        <v>14</v>
      </c>
      <c r="C96" s="13" t="s">
        <v>55</v>
      </c>
      <c r="D96" s="13" t="s">
        <v>240</v>
      </c>
      <c r="E96" s="13" t="s">
        <v>22</v>
      </c>
      <c r="F96" s="13" t="s">
        <v>241</v>
      </c>
      <c r="G96" s="13" t="s">
        <v>36</v>
      </c>
      <c r="H96" s="13" t="s">
        <v>239</v>
      </c>
      <c r="I96" t="e">
        <f>VLOOKUP(D96,[1]Sheet1!$E:$K,7,0)</f>
        <v>#N/A</v>
      </c>
      <c r="J96" t="e">
        <f>VLOOKUP(D96,[1]Sheet1!$E:$L,8,0)</f>
        <v>#N/A</v>
      </c>
    </row>
    <row r="97" hidden="1" spans="1:10">
      <c r="A97" s="13">
        <v>1015</v>
      </c>
      <c r="B97" s="13" t="s">
        <v>14</v>
      </c>
      <c r="C97" s="13" t="s">
        <v>55</v>
      </c>
      <c r="D97" s="13" t="s">
        <v>242</v>
      </c>
      <c r="E97" s="13" t="s">
        <v>88</v>
      </c>
      <c r="F97" s="13" t="s">
        <v>243</v>
      </c>
      <c r="G97" s="13" t="s">
        <v>36</v>
      </c>
      <c r="H97" s="13" t="s">
        <v>239</v>
      </c>
      <c r="I97" t="e">
        <f>VLOOKUP(D97,[1]Sheet1!$E:$K,7,0)</f>
        <v>#N/A</v>
      </c>
      <c r="J97" t="e">
        <f>VLOOKUP(D97,[1]Sheet1!$E:$L,8,0)</f>
        <v>#N/A</v>
      </c>
    </row>
    <row r="98" hidden="1" spans="1:10">
      <c r="A98" s="13">
        <v>1016</v>
      </c>
      <c r="B98" s="13" t="s">
        <v>14</v>
      </c>
      <c r="C98" s="13" t="s">
        <v>55</v>
      </c>
      <c r="D98" s="13" t="s">
        <v>244</v>
      </c>
      <c r="E98" s="13" t="s">
        <v>93</v>
      </c>
      <c r="F98" s="13" t="s">
        <v>245</v>
      </c>
      <c r="G98" s="13" t="s">
        <v>36</v>
      </c>
      <c r="H98" s="13" t="s">
        <v>239</v>
      </c>
      <c r="I98" t="e">
        <f>VLOOKUP(D98,[1]Sheet1!$E:$K,7,0)</f>
        <v>#N/A</v>
      </c>
      <c r="J98" t="e">
        <f>VLOOKUP(D98,[1]Sheet1!$E:$L,8,0)</f>
        <v>#N/A</v>
      </c>
    </row>
    <row r="99" spans="1:10">
      <c r="A99" s="13">
        <v>1017</v>
      </c>
      <c r="B99" s="13" t="s">
        <v>14</v>
      </c>
      <c r="C99" s="13" t="s">
        <v>15</v>
      </c>
      <c r="D99" s="13" t="s">
        <v>246</v>
      </c>
      <c r="E99" s="13" t="s">
        <v>17</v>
      </c>
      <c r="F99" s="13" t="s">
        <v>247</v>
      </c>
      <c r="G99" s="13" t="s">
        <v>248</v>
      </c>
      <c r="H99" s="13" t="s">
        <v>249</v>
      </c>
      <c r="I99">
        <f>VLOOKUP(D99,[1]Sheet1!$E:$K,7,0)</f>
        <v>0</v>
      </c>
      <c r="J99">
        <f>VLOOKUP(D99,[1]Sheet1!$E:$L,8,0)</f>
        <v>0</v>
      </c>
    </row>
    <row r="100" hidden="1" spans="1:10">
      <c r="A100" s="13">
        <v>1018</v>
      </c>
      <c r="B100" s="13" t="s">
        <v>14</v>
      </c>
      <c r="C100" s="13" t="s">
        <v>15</v>
      </c>
      <c r="D100" s="13" t="s">
        <v>250</v>
      </c>
      <c r="E100" s="13" t="s">
        <v>25</v>
      </c>
      <c r="F100" s="13" t="s">
        <v>251</v>
      </c>
      <c r="G100" s="13" t="s">
        <v>248</v>
      </c>
      <c r="H100" s="13" t="s">
        <v>249</v>
      </c>
      <c r="I100" t="e">
        <f>VLOOKUP(D100,[1]Sheet1!$E:$K,7,0)</f>
        <v>#N/A</v>
      </c>
      <c r="J100" t="e">
        <f>VLOOKUP(D100,[1]Sheet1!$E:$L,8,0)</f>
        <v>#N/A</v>
      </c>
    </row>
    <row r="101" spans="1:10">
      <c r="A101" s="13">
        <v>1019</v>
      </c>
      <c r="B101" s="13" t="s">
        <v>14</v>
      </c>
      <c r="C101" s="13" t="s">
        <v>193</v>
      </c>
      <c r="D101" s="13" t="s">
        <v>252</v>
      </c>
      <c r="E101" s="13" t="s">
        <v>17</v>
      </c>
      <c r="F101" s="13" t="s">
        <v>253</v>
      </c>
      <c r="G101" s="13" t="s">
        <v>248</v>
      </c>
      <c r="H101" s="13" t="s">
        <v>254</v>
      </c>
      <c r="I101" t="e">
        <f>VLOOKUP(D101,[1]Sheet1!$E:$K,7,0)</f>
        <v>#N/A</v>
      </c>
      <c r="J101" t="e">
        <f>VLOOKUP(D101,[1]Sheet1!$E:$L,8,0)</f>
        <v>#N/A</v>
      </c>
    </row>
    <row r="102" hidden="1" spans="1:10">
      <c r="A102" s="13">
        <v>1020</v>
      </c>
      <c r="B102" s="13" t="s">
        <v>14</v>
      </c>
      <c r="C102" s="13" t="s">
        <v>193</v>
      </c>
      <c r="D102" s="13" t="s">
        <v>255</v>
      </c>
      <c r="E102" s="13" t="s">
        <v>88</v>
      </c>
      <c r="F102" s="13" t="s">
        <v>256</v>
      </c>
      <c r="G102" s="13" t="s">
        <v>248</v>
      </c>
      <c r="H102" s="13" t="s">
        <v>254</v>
      </c>
      <c r="I102" t="e">
        <f>VLOOKUP(D102,[1]Sheet1!$E:$K,7,0)</f>
        <v>#N/A</v>
      </c>
      <c r="J102" t="e">
        <f>VLOOKUP(D102,[1]Sheet1!$E:$L,8,0)</f>
        <v>#N/A</v>
      </c>
    </row>
    <row r="103" spans="1:10">
      <c r="A103" s="13">
        <v>1021</v>
      </c>
      <c r="B103" s="13" t="s">
        <v>14</v>
      </c>
      <c r="C103" s="13" t="s">
        <v>33</v>
      </c>
      <c r="D103" s="13" t="s">
        <v>257</v>
      </c>
      <c r="E103" s="13" t="s">
        <v>17</v>
      </c>
      <c r="F103" s="13" t="s">
        <v>258</v>
      </c>
      <c r="G103" s="13" t="s">
        <v>259</v>
      </c>
      <c r="H103" s="13" t="s">
        <v>260</v>
      </c>
      <c r="I103" t="str">
        <f>VLOOKUP(D103,[1]Sheet1!$E:$K,7,0)</f>
        <v>油菜2亩</v>
      </c>
      <c r="J103">
        <f>VLOOKUP(D103,[1]Sheet1!$E:$L,8,0)</f>
        <v>400</v>
      </c>
    </row>
    <row r="104" hidden="1" spans="1:10">
      <c r="A104" s="13">
        <v>1022</v>
      </c>
      <c r="B104" s="13" t="s">
        <v>14</v>
      </c>
      <c r="C104" s="13" t="s">
        <v>33</v>
      </c>
      <c r="D104" s="13" t="s">
        <v>261</v>
      </c>
      <c r="E104" s="13" t="s">
        <v>22</v>
      </c>
      <c r="F104" s="13" t="s">
        <v>262</v>
      </c>
      <c r="G104" s="13" t="s">
        <v>259</v>
      </c>
      <c r="H104" s="13" t="s">
        <v>260</v>
      </c>
      <c r="I104" t="e">
        <f>VLOOKUP(D104,[1]Sheet1!$E:$K,7,0)</f>
        <v>#N/A</v>
      </c>
      <c r="J104" t="e">
        <f>VLOOKUP(D104,[1]Sheet1!$E:$L,8,0)</f>
        <v>#N/A</v>
      </c>
    </row>
    <row r="105" hidden="1" spans="1:10">
      <c r="A105" s="13">
        <v>1023</v>
      </c>
      <c r="B105" s="13" t="s">
        <v>14</v>
      </c>
      <c r="C105" s="13" t="s">
        <v>33</v>
      </c>
      <c r="D105" s="13" t="s">
        <v>263</v>
      </c>
      <c r="E105" s="13" t="s">
        <v>25</v>
      </c>
      <c r="F105" s="13" t="s">
        <v>264</v>
      </c>
      <c r="G105" s="13" t="s">
        <v>259</v>
      </c>
      <c r="H105" s="13" t="s">
        <v>260</v>
      </c>
      <c r="I105" t="e">
        <f>VLOOKUP(D105,[1]Sheet1!$E:$K,7,0)</f>
        <v>#N/A</v>
      </c>
      <c r="J105" t="e">
        <f>VLOOKUP(D105,[1]Sheet1!$E:$L,8,0)</f>
        <v>#N/A</v>
      </c>
    </row>
    <row r="106" hidden="1" spans="1:10">
      <c r="A106" s="13">
        <v>1024</v>
      </c>
      <c r="B106" s="13" t="s">
        <v>14</v>
      </c>
      <c r="C106" s="13" t="s">
        <v>33</v>
      </c>
      <c r="D106" s="13" t="s">
        <v>265</v>
      </c>
      <c r="E106" s="13" t="s">
        <v>88</v>
      </c>
      <c r="F106" s="13" t="s">
        <v>266</v>
      </c>
      <c r="G106" s="13" t="s">
        <v>259</v>
      </c>
      <c r="H106" s="13" t="s">
        <v>260</v>
      </c>
      <c r="I106" t="e">
        <f>VLOOKUP(D106,[1]Sheet1!$E:$K,7,0)</f>
        <v>#N/A</v>
      </c>
      <c r="J106" t="e">
        <f>VLOOKUP(D106,[1]Sheet1!$E:$L,8,0)</f>
        <v>#N/A</v>
      </c>
    </row>
    <row r="107" hidden="1" spans="1:10">
      <c r="A107" s="13">
        <v>1025</v>
      </c>
      <c r="B107" s="13" t="s">
        <v>14</v>
      </c>
      <c r="C107" s="13" t="s">
        <v>33</v>
      </c>
      <c r="D107" s="13" t="s">
        <v>267</v>
      </c>
      <c r="E107" s="13" t="s">
        <v>28</v>
      </c>
      <c r="F107" s="13" t="s">
        <v>268</v>
      </c>
      <c r="G107" s="13" t="s">
        <v>259</v>
      </c>
      <c r="H107" s="13" t="s">
        <v>260</v>
      </c>
      <c r="I107" t="e">
        <f>VLOOKUP(D107,[1]Sheet1!$E:$K,7,0)</f>
        <v>#N/A</v>
      </c>
      <c r="J107" t="e">
        <f>VLOOKUP(D107,[1]Sheet1!$E:$L,8,0)</f>
        <v>#N/A</v>
      </c>
    </row>
    <row r="108" hidden="1" spans="1:10">
      <c r="A108" s="13">
        <v>1026</v>
      </c>
      <c r="B108" s="13" t="s">
        <v>14</v>
      </c>
      <c r="C108" s="13" t="s">
        <v>33</v>
      </c>
      <c r="D108" s="13" t="s">
        <v>269</v>
      </c>
      <c r="E108" s="13" t="s">
        <v>270</v>
      </c>
      <c r="F108" s="13" t="s">
        <v>271</v>
      </c>
      <c r="G108" s="13" t="s">
        <v>259</v>
      </c>
      <c r="H108" s="13" t="s">
        <v>260</v>
      </c>
      <c r="I108" t="e">
        <f>VLOOKUP(D108,[1]Sheet1!$E:$K,7,0)</f>
        <v>#N/A</v>
      </c>
      <c r="J108" t="e">
        <f>VLOOKUP(D108,[1]Sheet1!$E:$L,8,0)</f>
        <v>#N/A</v>
      </c>
    </row>
    <row r="109" hidden="1" spans="1:10">
      <c r="A109" s="13">
        <v>1027</v>
      </c>
      <c r="B109" s="13" t="s">
        <v>14</v>
      </c>
      <c r="C109" s="13" t="s">
        <v>33</v>
      </c>
      <c r="D109" s="13" t="s">
        <v>272</v>
      </c>
      <c r="E109" s="13" t="s">
        <v>273</v>
      </c>
      <c r="F109" s="13" t="s">
        <v>274</v>
      </c>
      <c r="G109" s="13" t="s">
        <v>259</v>
      </c>
      <c r="H109" s="13" t="s">
        <v>260</v>
      </c>
      <c r="I109" t="e">
        <f>VLOOKUP(D109,[1]Sheet1!$E:$K,7,0)</f>
        <v>#N/A</v>
      </c>
      <c r="J109" t="e">
        <f>VLOOKUP(D109,[1]Sheet1!$E:$L,8,0)</f>
        <v>#N/A</v>
      </c>
    </row>
    <row r="110" spans="1:10">
      <c r="A110" s="13">
        <v>1028</v>
      </c>
      <c r="B110" s="13" t="s">
        <v>14</v>
      </c>
      <c r="C110" s="13" t="s">
        <v>193</v>
      </c>
      <c r="D110" s="13" t="s">
        <v>275</v>
      </c>
      <c r="E110" s="13" t="s">
        <v>17</v>
      </c>
      <c r="F110" s="13" t="s">
        <v>276</v>
      </c>
      <c r="G110" s="13" t="s">
        <v>19</v>
      </c>
      <c r="H110" s="13" t="s">
        <v>277</v>
      </c>
      <c r="I110" t="str">
        <f>VLOOKUP(D110,[1]Sheet1!$E:$K,7,0)</f>
        <v>油菜3亩  蚕豆1亩</v>
      </c>
      <c r="J110">
        <f>VLOOKUP(D110,[1]Sheet1!$E:$L,8,0)</f>
        <v>1200</v>
      </c>
    </row>
    <row r="111" hidden="1" spans="1:10">
      <c r="A111" s="13">
        <v>1029</v>
      </c>
      <c r="B111" s="13" t="s">
        <v>14</v>
      </c>
      <c r="C111" s="13" t="s">
        <v>193</v>
      </c>
      <c r="D111" s="13" t="s">
        <v>278</v>
      </c>
      <c r="E111" s="13" t="s">
        <v>22</v>
      </c>
      <c r="F111" s="13" t="s">
        <v>279</v>
      </c>
      <c r="G111" s="13" t="s">
        <v>19</v>
      </c>
      <c r="H111" s="13" t="s">
        <v>277</v>
      </c>
      <c r="I111" t="e">
        <f>VLOOKUP(D111,[1]Sheet1!$E:$K,7,0)</f>
        <v>#N/A</v>
      </c>
      <c r="J111" t="e">
        <f>VLOOKUP(D111,[1]Sheet1!$E:$L,8,0)</f>
        <v>#N/A</v>
      </c>
    </row>
    <row r="112" hidden="1" spans="1:10">
      <c r="A112" s="13">
        <v>1030</v>
      </c>
      <c r="B112" s="13" t="s">
        <v>14</v>
      </c>
      <c r="C112" s="13" t="s">
        <v>193</v>
      </c>
      <c r="D112" s="13" t="s">
        <v>280</v>
      </c>
      <c r="E112" s="13" t="s">
        <v>25</v>
      </c>
      <c r="F112" s="13" t="s">
        <v>281</v>
      </c>
      <c r="G112" s="13" t="s">
        <v>19</v>
      </c>
      <c r="H112" s="13" t="s">
        <v>277</v>
      </c>
      <c r="I112" t="e">
        <f>VLOOKUP(D112,[1]Sheet1!$E:$K,7,0)</f>
        <v>#N/A</v>
      </c>
      <c r="J112" t="e">
        <f>VLOOKUP(D112,[1]Sheet1!$E:$L,8,0)</f>
        <v>#N/A</v>
      </c>
    </row>
    <row r="113" hidden="1" spans="1:10">
      <c r="A113" s="13">
        <v>1031</v>
      </c>
      <c r="B113" s="13" t="s">
        <v>14</v>
      </c>
      <c r="C113" s="13" t="s">
        <v>193</v>
      </c>
      <c r="D113" s="13" t="s">
        <v>282</v>
      </c>
      <c r="E113" s="13" t="s">
        <v>88</v>
      </c>
      <c r="F113" s="13" t="s">
        <v>283</v>
      </c>
      <c r="G113" s="13" t="s">
        <v>19</v>
      </c>
      <c r="H113" s="13" t="s">
        <v>277</v>
      </c>
      <c r="I113" t="e">
        <f>VLOOKUP(D113,[1]Sheet1!$E:$K,7,0)</f>
        <v>#N/A</v>
      </c>
      <c r="J113" t="e">
        <f>VLOOKUP(D113,[1]Sheet1!$E:$L,8,0)</f>
        <v>#N/A</v>
      </c>
    </row>
    <row r="114" hidden="1" spans="1:10">
      <c r="A114" s="13">
        <v>1032</v>
      </c>
      <c r="B114" s="13" t="s">
        <v>14</v>
      </c>
      <c r="C114" s="13" t="s">
        <v>193</v>
      </c>
      <c r="D114" s="13" t="s">
        <v>284</v>
      </c>
      <c r="E114" s="13" t="s">
        <v>66</v>
      </c>
      <c r="F114" s="13" t="s">
        <v>285</v>
      </c>
      <c r="G114" s="13" t="s">
        <v>19</v>
      </c>
      <c r="H114" s="13" t="s">
        <v>277</v>
      </c>
      <c r="I114" t="e">
        <f>VLOOKUP(D114,[1]Sheet1!$E:$K,7,0)</f>
        <v>#N/A</v>
      </c>
      <c r="J114" t="e">
        <f>VLOOKUP(D114,[1]Sheet1!$E:$L,8,0)</f>
        <v>#N/A</v>
      </c>
    </row>
    <row r="115" spans="1:10">
      <c r="A115" s="13">
        <v>1033</v>
      </c>
      <c r="B115" s="13" t="s">
        <v>14</v>
      </c>
      <c r="C115" s="13" t="s">
        <v>122</v>
      </c>
      <c r="D115" s="13" t="s">
        <v>286</v>
      </c>
      <c r="E115" s="13" t="s">
        <v>17</v>
      </c>
      <c r="F115" s="13" t="s">
        <v>287</v>
      </c>
      <c r="G115" s="13" t="s">
        <v>19</v>
      </c>
      <c r="H115" s="13" t="s">
        <v>288</v>
      </c>
      <c r="I115" t="str">
        <f>VLOOKUP(D115,[1]Sheet1!$E:$K,7,0)</f>
        <v>油菜2亩</v>
      </c>
      <c r="J115">
        <f>VLOOKUP(D115,[1]Sheet1!$E:$L,8,0)</f>
        <v>600</v>
      </c>
    </row>
    <row r="116" hidden="1" spans="1:10">
      <c r="A116" s="13">
        <v>1034</v>
      </c>
      <c r="B116" s="13" t="s">
        <v>14</v>
      </c>
      <c r="C116" s="13" t="s">
        <v>122</v>
      </c>
      <c r="D116" s="13" t="s">
        <v>289</v>
      </c>
      <c r="E116" s="13" t="s">
        <v>22</v>
      </c>
      <c r="F116" s="13" t="s">
        <v>290</v>
      </c>
      <c r="G116" s="13" t="s">
        <v>19</v>
      </c>
      <c r="H116" s="13" t="s">
        <v>288</v>
      </c>
      <c r="I116" t="e">
        <f>VLOOKUP(D116,[1]Sheet1!$E:$K,7,0)</f>
        <v>#N/A</v>
      </c>
      <c r="J116" t="e">
        <f>VLOOKUP(D116,[1]Sheet1!$E:$L,8,0)</f>
        <v>#N/A</v>
      </c>
    </row>
    <row r="117" hidden="1" spans="1:10">
      <c r="A117" s="13">
        <v>1035</v>
      </c>
      <c r="B117" s="13" t="s">
        <v>14</v>
      </c>
      <c r="C117" s="13" t="s">
        <v>122</v>
      </c>
      <c r="D117" s="13" t="s">
        <v>291</v>
      </c>
      <c r="E117" s="13" t="s">
        <v>25</v>
      </c>
      <c r="F117" s="13" t="s">
        <v>292</v>
      </c>
      <c r="G117" s="13" t="s">
        <v>19</v>
      </c>
      <c r="H117" s="13" t="s">
        <v>288</v>
      </c>
      <c r="I117" t="e">
        <f>VLOOKUP(D117,[1]Sheet1!$E:$K,7,0)</f>
        <v>#N/A</v>
      </c>
      <c r="J117" t="e">
        <f>VLOOKUP(D117,[1]Sheet1!$E:$L,8,0)</f>
        <v>#N/A</v>
      </c>
    </row>
    <row r="118" hidden="1" spans="1:10">
      <c r="A118" s="13">
        <v>1036</v>
      </c>
      <c r="B118" s="13" t="s">
        <v>14</v>
      </c>
      <c r="C118" s="13" t="s">
        <v>122</v>
      </c>
      <c r="D118" s="13" t="s">
        <v>293</v>
      </c>
      <c r="E118" s="13" t="s">
        <v>28</v>
      </c>
      <c r="F118" s="13" t="s">
        <v>294</v>
      </c>
      <c r="G118" s="13" t="s">
        <v>19</v>
      </c>
      <c r="H118" s="13" t="s">
        <v>288</v>
      </c>
      <c r="I118" t="e">
        <f>VLOOKUP(D118,[1]Sheet1!$E:$K,7,0)</f>
        <v>#N/A</v>
      </c>
      <c r="J118" t="e">
        <f>VLOOKUP(D118,[1]Sheet1!$E:$L,8,0)</f>
        <v>#N/A</v>
      </c>
    </row>
    <row r="119" hidden="1" spans="1:10">
      <c r="A119" s="13">
        <v>1037</v>
      </c>
      <c r="B119" s="13" t="s">
        <v>14</v>
      </c>
      <c r="C119" s="13" t="s">
        <v>122</v>
      </c>
      <c r="D119" s="13" t="s">
        <v>295</v>
      </c>
      <c r="E119" s="13" t="s">
        <v>106</v>
      </c>
      <c r="F119" s="13" t="s">
        <v>296</v>
      </c>
      <c r="G119" s="13" t="s">
        <v>19</v>
      </c>
      <c r="H119" s="13" t="s">
        <v>288</v>
      </c>
      <c r="I119" t="e">
        <f>VLOOKUP(D119,[1]Sheet1!$E:$K,7,0)</f>
        <v>#N/A</v>
      </c>
      <c r="J119" t="e">
        <f>VLOOKUP(D119,[1]Sheet1!$E:$L,8,0)</f>
        <v>#N/A</v>
      </c>
    </row>
    <row r="120" spans="1:10">
      <c r="A120" s="13">
        <v>1038</v>
      </c>
      <c r="B120" s="13" t="s">
        <v>14</v>
      </c>
      <c r="C120" s="13" t="s">
        <v>122</v>
      </c>
      <c r="D120" s="13" t="s">
        <v>297</v>
      </c>
      <c r="E120" s="13" t="s">
        <v>17</v>
      </c>
      <c r="F120" s="13" t="s">
        <v>298</v>
      </c>
      <c r="G120" s="13" t="s">
        <v>19</v>
      </c>
      <c r="H120" s="13" t="s">
        <v>299</v>
      </c>
      <c r="I120" t="e">
        <f>VLOOKUP(D120,[1]Sheet1!$E:$K,7,0)</f>
        <v>#N/A</v>
      </c>
      <c r="J120" t="e">
        <f>VLOOKUP(D120,[1]Sheet1!$E:$L,8,0)</f>
        <v>#N/A</v>
      </c>
    </row>
    <row r="121" hidden="1" spans="1:10">
      <c r="A121" s="13">
        <v>1039</v>
      </c>
      <c r="B121" s="13" t="s">
        <v>14</v>
      </c>
      <c r="C121" s="13" t="s">
        <v>122</v>
      </c>
      <c r="D121" s="13" t="s">
        <v>300</v>
      </c>
      <c r="E121" s="13" t="s">
        <v>22</v>
      </c>
      <c r="F121" s="13" t="s">
        <v>301</v>
      </c>
      <c r="G121" s="13" t="s">
        <v>19</v>
      </c>
      <c r="H121" s="13" t="s">
        <v>299</v>
      </c>
      <c r="I121" t="e">
        <f>VLOOKUP(D121,[1]Sheet1!$E:$K,7,0)</f>
        <v>#N/A</v>
      </c>
      <c r="J121" t="e">
        <f>VLOOKUP(D121,[1]Sheet1!$E:$L,8,0)</f>
        <v>#N/A</v>
      </c>
    </row>
    <row r="122" hidden="1" spans="1:10">
      <c r="A122" s="13">
        <v>1040</v>
      </c>
      <c r="B122" s="13" t="s">
        <v>14</v>
      </c>
      <c r="C122" s="13" t="s">
        <v>122</v>
      </c>
      <c r="D122" s="13" t="s">
        <v>302</v>
      </c>
      <c r="E122" s="13" t="s">
        <v>88</v>
      </c>
      <c r="F122" s="13" t="s">
        <v>303</v>
      </c>
      <c r="G122" s="13" t="s">
        <v>19</v>
      </c>
      <c r="H122" s="13" t="s">
        <v>299</v>
      </c>
      <c r="I122" t="e">
        <f>VLOOKUP(D122,[1]Sheet1!$E:$K,7,0)</f>
        <v>#N/A</v>
      </c>
      <c r="J122" t="e">
        <f>VLOOKUP(D122,[1]Sheet1!$E:$L,8,0)</f>
        <v>#N/A</v>
      </c>
    </row>
    <row r="123" hidden="1" spans="1:10">
      <c r="A123" s="13">
        <v>1041</v>
      </c>
      <c r="B123" s="13" t="s">
        <v>14</v>
      </c>
      <c r="C123" s="13" t="s">
        <v>122</v>
      </c>
      <c r="D123" s="13" t="s">
        <v>304</v>
      </c>
      <c r="E123" s="13" t="s">
        <v>88</v>
      </c>
      <c r="F123" s="13" t="s">
        <v>305</v>
      </c>
      <c r="G123" s="13" t="s">
        <v>19</v>
      </c>
      <c r="H123" s="13" t="s">
        <v>299</v>
      </c>
      <c r="I123" t="e">
        <f>VLOOKUP(D123,[1]Sheet1!$E:$K,7,0)</f>
        <v>#N/A</v>
      </c>
      <c r="J123" t="e">
        <f>VLOOKUP(D123,[1]Sheet1!$E:$L,8,0)</f>
        <v>#N/A</v>
      </c>
    </row>
    <row r="124" hidden="1" spans="1:10">
      <c r="A124" s="13">
        <v>1042</v>
      </c>
      <c r="B124" s="13" t="s">
        <v>14</v>
      </c>
      <c r="C124" s="13" t="s">
        <v>122</v>
      </c>
      <c r="D124" s="13" t="s">
        <v>306</v>
      </c>
      <c r="E124" s="13" t="s">
        <v>93</v>
      </c>
      <c r="F124" s="13" t="s">
        <v>307</v>
      </c>
      <c r="G124" s="13" t="s">
        <v>19</v>
      </c>
      <c r="H124" s="13" t="s">
        <v>299</v>
      </c>
      <c r="I124" t="e">
        <f>VLOOKUP(D124,[1]Sheet1!$E:$K,7,0)</f>
        <v>#N/A</v>
      </c>
      <c r="J124" t="e">
        <f>VLOOKUP(D124,[1]Sheet1!$E:$L,8,0)</f>
        <v>#N/A</v>
      </c>
    </row>
    <row r="125" spans="1:10">
      <c r="A125" s="13">
        <v>1043</v>
      </c>
      <c r="B125" s="13" t="s">
        <v>14</v>
      </c>
      <c r="C125" s="13" t="s">
        <v>15</v>
      </c>
      <c r="D125" s="13" t="s">
        <v>308</v>
      </c>
      <c r="E125" s="13" t="s">
        <v>17</v>
      </c>
      <c r="F125" s="13" t="s">
        <v>309</v>
      </c>
      <c r="G125" s="13" t="s">
        <v>81</v>
      </c>
      <c r="H125" s="13" t="s">
        <v>310</v>
      </c>
      <c r="I125" t="str">
        <f>VLOOKUP(D125,[1]Sheet1!$E:$K,7,0)</f>
        <v>油菜5亩</v>
      </c>
      <c r="J125">
        <f>VLOOKUP(D125,[1]Sheet1!$E:$L,8,0)</f>
        <v>1500</v>
      </c>
    </row>
    <row r="126" hidden="1" spans="1:10">
      <c r="A126" s="13">
        <v>1044</v>
      </c>
      <c r="B126" s="13" t="s">
        <v>14</v>
      </c>
      <c r="C126" s="13" t="s">
        <v>15</v>
      </c>
      <c r="D126" s="13" t="s">
        <v>311</v>
      </c>
      <c r="E126" s="13" t="s">
        <v>22</v>
      </c>
      <c r="F126" s="13" t="s">
        <v>312</v>
      </c>
      <c r="G126" s="13" t="s">
        <v>81</v>
      </c>
      <c r="H126" s="13" t="s">
        <v>310</v>
      </c>
      <c r="I126" t="e">
        <f>VLOOKUP(D126,[1]Sheet1!$E:$K,7,0)</f>
        <v>#N/A</v>
      </c>
      <c r="J126" t="e">
        <f>VLOOKUP(D126,[1]Sheet1!$E:$L,8,0)</f>
        <v>#N/A</v>
      </c>
    </row>
    <row r="127" hidden="1" spans="1:10">
      <c r="A127" s="13">
        <v>1045</v>
      </c>
      <c r="B127" s="13" t="s">
        <v>14</v>
      </c>
      <c r="C127" s="13" t="s">
        <v>15</v>
      </c>
      <c r="D127" s="13" t="s">
        <v>313</v>
      </c>
      <c r="E127" s="13" t="s">
        <v>25</v>
      </c>
      <c r="F127" s="13" t="s">
        <v>314</v>
      </c>
      <c r="G127" s="13" t="s">
        <v>81</v>
      </c>
      <c r="H127" s="13" t="s">
        <v>310</v>
      </c>
      <c r="I127" t="e">
        <f>VLOOKUP(D127,[1]Sheet1!$E:$K,7,0)</f>
        <v>#N/A</v>
      </c>
      <c r="J127" t="e">
        <f>VLOOKUP(D127,[1]Sheet1!$E:$L,8,0)</f>
        <v>#N/A</v>
      </c>
    </row>
    <row r="128" hidden="1" spans="1:10">
      <c r="A128" s="13">
        <v>1046</v>
      </c>
      <c r="B128" s="13" t="s">
        <v>14</v>
      </c>
      <c r="C128" s="13" t="s">
        <v>15</v>
      </c>
      <c r="D128" s="13" t="s">
        <v>315</v>
      </c>
      <c r="E128" s="13" t="s">
        <v>25</v>
      </c>
      <c r="F128" s="13" t="s">
        <v>316</v>
      </c>
      <c r="G128" s="13" t="s">
        <v>81</v>
      </c>
      <c r="H128" s="13" t="s">
        <v>310</v>
      </c>
      <c r="I128" t="e">
        <f>VLOOKUP(D128,[1]Sheet1!$E:$K,7,0)</f>
        <v>#N/A</v>
      </c>
      <c r="J128" t="e">
        <f>VLOOKUP(D128,[1]Sheet1!$E:$L,8,0)</f>
        <v>#N/A</v>
      </c>
    </row>
    <row r="129" hidden="1" spans="1:10">
      <c r="A129" s="13">
        <v>1047</v>
      </c>
      <c r="B129" s="13" t="s">
        <v>14</v>
      </c>
      <c r="C129" s="13" t="s">
        <v>15</v>
      </c>
      <c r="D129" s="13" t="s">
        <v>317</v>
      </c>
      <c r="E129" s="13" t="s">
        <v>28</v>
      </c>
      <c r="F129" s="13" t="s">
        <v>318</v>
      </c>
      <c r="G129" s="13" t="s">
        <v>81</v>
      </c>
      <c r="H129" s="13" t="s">
        <v>310</v>
      </c>
      <c r="I129" t="e">
        <f>VLOOKUP(D129,[1]Sheet1!$E:$K,7,0)</f>
        <v>#N/A</v>
      </c>
      <c r="J129" t="e">
        <f>VLOOKUP(D129,[1]Sheet1!$E:$L,8,0)</f>
        <v>#N/A</v>
      </c>
    </row>
    <row r="130" hidden="1" spans="1:10">
      <c r="A130" s="13">
        <v>1048</v>
      </c>
      <c r="B130" s="13" t="s">
        <v>14</v>
      </c>
      <c r="C130" s="13" t="s">
        <v>15</v>
      </c>
      <c r="D130" s="13" t="s">
        <v>319</v>
      </c>
      <c r="E130" s="13" t="s">
        <v>106</v>
      </c>
      <c r="F130" s="13" t="s">
        <v>320</v>
      </c>
      <c r="G130" s="13" t="s">
        <v>81</v>
      </c>
      <c r="H130" s="13" t="s">
        <v>310</v>
      </c>
      <c r="I130" t="e">
        <f>VLOOKUP(D130,[1]Sheet1!$E:$K,7,0)</f>
        <v>#N/A</v>
      </c>
      <c r="J130" t="e">
        <f>VLOOKUP(D130,[1]Sheet1!$E:$L,8,0)</f>
        <v>#N/A</v>
      </c>
    </row>
    <row r="131" spans="1:10">
      <c r="A131" s="13">
        <v>1049</v>
      </c>
      <c r="B131" s="13" t="s">
        <v>14</v>
      </c>
      <c r="C131" s="13" t="s">
        <v>95</v>
      </c>
      <c r="D131" s="13" t="s">
        <v>321</v>
      </c>
      <c r="E131" s="13" t="s">
        <v>17</v>
      </c>
      <c r="F131" s="13" t="s">
        <v>322</v>
      </c>
      <c r="G131" s="13" t="s">
        <v>81</v>
      </c>
      <c r="H131" s="13" t="s">
        <v>323</v>
      </c>
      <c r="I131" t="e">
        <f>VLOOKUP(D131,[1]Sheet1!$E:$K,7,0)</f>
        <v>#N/A</v>
      </c>
      <c r="J131" t="e">
        <f>VLOOKUP(D131,[1]Sheet1!$E:$L,8,0)</f>
        <v>#N/A</v>
      </c>
    </row>
    <row r="132" hidden="1" spans="1:10">
      <c r="A132" s="13">
        <v>1050</v>
      </c>
      <c r="B132" s="13" t="s">
        <v>14</v>
      </c>
      <c r="C132" s="13" t="s">
        <v>95</v>
      </c>
      <c r="D132" s="13" t="s">
        <v>324</v>
      </c>
      <c r="E132" s="13" t="s">
        <v>25</v>
      </c>
      <c r="F132" s="13" t="s">
        <v>325</v>
      </c>
      <c r="G132" s="13" t="s">
        <v>81</v>
      </c>
      <c r="H132" s="13" t="s">
        <v>323</v>
      </c>
      <c r="I132" t="e">
        <f>VLOOKUP(D132,[1]Sheet1!$E:$K,7,0)</f>
        <v>#N/A</v>
      </c>
      <c r="J132" t="e">
        <f>VLOOKUP(D132,[1]Sheet1!$E:$L,8,0)</f>
        <v>#N/A</v>
      </c>
    </row>
    <row r="133" hidden="1" spans="1:10">
      <c r="A133" s="13">
        <v>1051</v>
      </c>
      <c r="B133" s="13" t="s">
        <v>14</v>
      </c>
      <c r="C133" s="13" t="s">
        <v>95</v>
      </c>
      <c r="D133" s="13" t="s">
        <v>326</v>
      </c>
      <c r="E133" s="13" t="s">
        <v>28</v>
      </c>
      <c r="F133" s="13" t="s">
        <v>327</v>
      </c>
      <c r="G133" s="13" t="s">
        <v>81</v>
      </c>
      <c r="H133" s="13" t="s">
        <v>323</v>
      </c>
      <c r="I133" t="e">
        <f>VLOOKUP(D133,[1]Sheet1!$E:$K,7,0)</f>
        <v>#N/A</v>
      </c>
      <c r="J133" t="e">
        <f>VLOOKUP(D133,[1]Sheet1!$E:$L,8,0)</f>
        <v>#N/A</v>
      </c>
    </row>
    <row r="134" hidden="1" spans="1:10">
      <c r="A134" s="13">
        <v>1052</v>
      </c>
      <c r="B134" s="13" t="s">
        <v>14</v>
      </c>
      <c r="C134" s="13" t="s">
        <v>95</v>
      </c>
      <c r="D134" s="13" t="s">
        <v>328</v>
      </c>
      <c r="E134" s="13" t="s">
        <v>106</v>
      </c>
      <c r="F134" s="13" t="s">
        <v>329</v>
      </c>
      <c r="G134" s="13" t="s">
        <v>81</v>
      </c>
      <c r="H134" s="13" t="s">
        <v>323</v>
      </c>
      <c r="I134" t="e">
        <f>VLOOKUP(D134,[1]Sheet1!$E:$K,7,0)</f>
        <v>#N/A</v>
      </c>
      <c r="J134" t="e">
        <f>VLOOKUP(D134,[1]Sheet1!$E:$L,8,0)</f>
        <v>#N/A</v>
      </c>
    </row>
    <row r="135" hidden="1" spans="1:10">
      <c r="A135" s="13">
        <v>1053</v>
      </c>
      <c r="B135" s="13" t="s">
        <v>14</v>
      </c>
      <c r="C135" s="13" t="s">
        <v>95</v>
      </c>
      <c r="D135" s="13" t="s">
        <v>330</v>
      </c>
      <c r="E135" s="13" t="s">
        <v>31</v>
      </c>
      <c r="F135" s="13" t="s">
        <v>331</v>
      </c>
      <c r="G135" s="13" t="s">
        <v>81</v>
      </c>
      <c r="H135" s="13" t="s">
        <v>323</v>
      </c>
      <c r="I135" t="e">
        <f>VLOOKUP(D135,[1]Sheet1!$E:$K,7,0)</f>
        <v>#N/A</v>
      </c>
      <c r="J135" t="e">
        <f>VLOOKUP(D135,[1]Sheet1!$E:$L,8,0)</f>
        <v>#N/A</v>
      </c>
    </row>
    <row r="136" hidden="1" spans="1:10">
      <c r="A136" s="13">
        <v>1054</v>
      </c>
      <c r="B136" s="13" t="s">
        <v>14</v>
      </c>
      <c r="C136" s="13" t="s">
        <v>95</v>
      </c>
      <c r="D136" s="13" t="s">
        <v>332</v>
      </c>
      <c r="E136" s="13" t="s">
        <v>31</v>
      </c>
      <c r="F136" s="13" t="s">
        <v>333</v>
      </c>
      <c r="G136" s="13" t="s">
        <v>81</v>
      </c>
      <c r="H136" s="13" t="s">
        <v>323</v>
      </c>
      <c r="I136" t="e">
        <f>VLOOKUP(D136,[1]Sheet1!$E:$K,7,0)</f>
        <v>#N/A</v>
      </c>
      <c r="J136" t="e">
        <f>VLOOKUP(D136,[1]Sheet1!$E:$L,8,0)</f>
        <v>#N/A</v>
      </c>
    </row>
    <row r="137" spans="1:10">
      <c r="A137" s="13">
        <v>1055</v>
      </c>
      <c r="B137" s="13" t="s">
        <v>14</v>
      </c>
      <c r="C137" s="13" t="s">
        <v>33</v>
      </c>
      <c r="D137" s="13" t="s">
        <v>334</v>
      </c>
      <c r="E137" s="13" t="s">
        <v>17</v>
      </c>
      <c r="F137" s="13" t="s">
        <v>335</v>
      </c>
      <c r="G137" s="13" t="s">
        <v>19</v>
      </c>
      <c r="H137" s="13" t="s">
        <v>336</v>
      </c>
      <c r="I137" t="e">
        <f>VLOOKUP(D137,[1]Sheet1!$E:$K,7,0)</f>
        <v>#N/A</v>
      </c>
      <c r="J137" t="e">
        <f>VLOOKUP(D137,[1]Sheet1!$E:$L,8,0)</f>
        <v>#N/A</v>
      </c>
    </row>
    <row r="138" hidden="1" spans="1:10">
      <c r="A138" s="13">
        <v>1056</v>
      </c>
      <c r="B138" s="13" t="s">
        <v>14</v>
      </c>
      <c r="C138" s="13" t="s">
        <v>33</v>
      </c>
      <c r="D138" s="13" t="s">
        <v>337</v>
      </c>
      <c r="E138" s="13" t="s">
        <v>22</v>
      </c>
      <c r="F138" s="13" t="s">
        <v>338</v>
      </c>
      <c r="G138" s="13" t="s">
        <v>19</v>
      </c>
      <c r="H138" s="13" t="s">
        <v>336</v>
      </c>
      <c r="I138" t="e">
        <f>VLOOKUP(D138,[1]Sheet1!$E:$K,7,0)</f>
        <v>#N/A</v>
      </c>
      <c r="J138" t="e">
        <f>VLOOKUP(D138,[1]Sheet1!$E:$L,8,0)</f>
        <v>#N/A</v>
      </c>
    </row>
    <row r="139" hidden="1" spans="1:10">
      <c r="A139" s="13">
        <v>1057</v>
      </c>
      <c r="B139" s="13" t="s">
        <v>14</v>
      </c>
      <c r="C139" s="13" t="s">
        <v>33</v>
      </c>
      <c r="D139" s="13" t="s">
        <v>339</v>
      </c>
      <c r="E139" s="13" t="s">
        <v>88</v>
      </c>
      <c r="F139" s="13" t="s">
        <v>340</v>
      </c>
      <c r="G139" s="13" t="s">
        <v>19</v>
      </c>
      <c r="H139" s="13" t="s">
        <v>336</v>
      </c>
      <c r="I139" t="e">
        <f>VLOOKUP(D139,[1]Sheet1!$E:$K,7,0)</f>
        <v>#N/A</v>
      </c>
      <c r="J139" t="e">
        <f>VLOOKUP(D139,[1]Sheet1!$E:$L,8,0)</f>
        <v>#N/A</v>
      </c>
    </row>
    <row r="140" hidden="1" spans="1:10">
      <c r="A140" s="13">
        <v>1058</v>
      </c>
      <c r="B140" s="13" t="s">
        <v>14</v>
      </c>
      <c r="C140" s="13" t="s">
        <v>33</v>
      </c>
      <c r="D140" s="13" t="s">
        <v>341</v>
      </c>
      <c r="E140" s="13" t="s">
        <v>88</v>
      </c>
      <c r="F140" s="13" t="s">
        <v>342</v>
      </c>
      <c r="G140" s="13" t="s">
        <v>19</v>
      </c>
      <c r="H140" s="13" t="s">
        <v>336</v>
      </c>
      <c r="I140" t="e">
        <f>VLOOKUP(D140,[1]Sheet1!$E:$K,7,0)</f>
        <v>#N/A</v>
      </c>
      <c r="J140" t="e">
        <f>VLOOKUP(D140,[1]Sheet1!$E:$L,8,0)</f>
        <v>#N/A</v>
      </c>
    </row>
    <row r="141" hidden="1" spans="1:10">
      <c r="A141" s="13">
        <v>1059</v>
      </c>
      <c r="B141" s="13" t="s">
        <v>14</v>
      </c>
      <c r="C141" s="13" t="s">
        <v>33</v>
      </c>
      <c r="D141" s="13" t="s">
        <v>343</v>
      </c>
      <c r="E141" s="13" t="s">
        <v>88</v>
      </c>
      <c r="F141" s="13" t="s">
        <v>344</v>
      </c>
      <c r="G141" s="13" t="s">
        <v>19</v>
      </c>
      <c r="H141" s="13" t="s">
        <v>336</v>
      </c>
      <c r="I141" t="e">
        <f>VLOOKUP(D141,[1]Sheet1!$E:$K,7,0)</f>
        <v>#N/A</v>
      </c>
      <c r="J141" t="e">
        <f>VLOOKUP(D141,[1]Sheet1!$E:$L,8,0)</f>
        <v>#N/A</v>
      </c>
    </row>
    <row r="142" spans="1:10">
      <c r="A142" s="13">
        <v>1060</v>
      </c>
      <c r="B142" s="13" t="s">
        <v>14</v>
      </c>
      <c r="C142" s="13" t="s">
        <v>110</v>
      </c>
      <c r="D142" s="13" t="s">
        <v>345</v>
      </c>
      <c r="E142" s="13" t="s">
        <v>17</v>
      </c>
      <c r="F142" s="13" t="s">
        <v>346</v>
      </c>
      <c r="G142" s="13" t="s">
        <v>36</v>
      </c>
      <c r="H142" s="13" t="s">
        <v>347</v>
      </c>
      <c r="I142" t="e">
        <f>VLOOKUP(D142,[1]Sheet1!$E:$K,7,0)</f>
        <v>#N/A</v>
      </c>
      <c r="J142" t="e">
        <f>VLOOKUP(D142,[1]Sheet1!$E:$L,8,0)</f>
        <v>#N/A</v>
      </c>
    </row>
    <row r="143" hidden="1" spans="1:10">
      <c r="A143" s="13">
        <v>1061</v>
      </c>
      <c r="B143" s="13" t="s">
        <v>14</v>
      </c>
      <c r="C143" s="13" t="s">
        <v>110</v>
      </c>
      <c r="D143" s="13" t="s">
        <v>348</v>
      </c>
      <c r="E143" s="13" t="s">
        <v>22</v>
      </c>
      <c r="F143" s="13" t="s">
        <v>349</v>
      </c>
      <c r="G143" s="13" t="s">
        <v>36</v>
      </c>
      <c r="H143" s="13" t="s">
        <v>347</v>
      </c>
      <c r="I143" t="e">
        <f>VLOOKUP(D143,[1]Sheet1!$E:$K,7,0)</f>
        <v>#N/A</v>
      </c>
      <c r="J143" t="e">
        <f>VLOOKUP(D143,[1]Sheet1!$E:$L,8,0)</f>
        <v>#N/A</v>
      </c>
    </row>
    <row r="144" hidden="1" spans="1:10">
      <c r="A144" s="13">
        <v>1062</v>
      </c>
      <c r="B144" s="13" t="s">
        <v>14</v>
      </c>
      <c r="C144" s="13" t="s">
        <v>110</v>
      </c>
      <c r="D144" s="13" t="s">
        <v>350</v>
      </c>
      <c r="E144" s="13" t="s">
        <v>25</v>
      </c>
      <c r="F144" s="13" t="s">
        <v>351</v>
      </c>
      <c r="G144" s="13" t="s">
        <v>36</v>
      </c>
      <c r="H144" s="13" t="s">
        <v>347</v>
      </c>
      <c r="I144" t="e">
        <f>VLOOKUP(D144,[1]Sheet1!$E:$K,7,0)</f>
        <v>#N/A</v>
      </c>
      <c r="J144" t="e">
        <f>VLOOKUP(D144,[1]Sheet1!$E:$L,8,0)</f>
        <v>#N/A</v>
      </c>
    </row>
    <row r="145" hidden="1" spans="1:10">
      <c r="A145" s="13">
        <v>1063</v>
      </c>
      <c r="B145" s="13" t="s">
        <v>14</v>
      </c>
      <c r="C145" s="13" t="s">
        <v>110</v>
      </c>
      <c r="D145" s="13" t="s">
        <v>352</v>
      </c>
      <c r="E145" s="13" t="s">
        <v>88</v>
      </c>
      <c r="F145" s="13" t="s">
        <v>353</v>
      </c>
      <c r="G145" s="13" t="s">
        <v>36</v>
      </c>
      <c r="H145" s="13" t="s">
        <v>347</v>
      </c>
      <c r="I145" t="e">
        <f>VLOOKUP(D145,[1]Sheet1!$E:$K,7,0)</f>
        <v>#N/A</v>
      </c>
      <c r="J145" t="e">
        <f>VLOOKUP(D145,[1]Sheet1!$E:$L,8,0)</f>
        <v>#N/A</v>
      </c>
    </row>
    <row r="146" spans="1:10">
      <c r="A146" s="13">
        <v>1064</v>
      </c>
      <c r="B146" s="13" t="s">
        <v>14</v>
      </c>
      <c r="C146" s="13" t="s">
        <v>33</v>
      </c>
      <c r="D146" s="13" t="s">
        <v>354</v>
      </c>
      <c r="E146" s="13" t="s">
        <v>17</v>
      </c>
      <c r="F146" s="13" t="s">
        <v>355</v>
      </c>
      <c r="G146" s="13" t="s">
        <v>259</v>
      </c>
      <c r="H146" s="13" t="s">
        <v>356</v>
      </c>
      <c r="I146" t="e">
        <f>VLOOKUP(D146,[1]Sheet1!$E:$K,7,0)</f>
        <v>#N/A</v>
      </c>
      <c r="J146" t="e">
        <f>VLOOKUP(D146,[1]Sheet1!$E:$L,8,0)</f>
        <v>#N/A</v>
      </c>
    </row>
    <row r="147" hidden="1" spans="1:10">
      <c r="A147" s="13">
        <v>1065</v>
      </c>
      <c r="B147" s="13" t="s">
        <v>14</v>
      </c>
      <c r="C147" s="13" t="s">
        <v>33</v>
      </c>
      <c r="D147" s="13" t="s">
        <v>357</v>
      </c>
      <c r="E147" s="13" t="s">
        <v>22</v>
      </c>
      <c r="F147" s="13" t="s">
        <v>358</v>
      </c>
      <c r="G147" s="13" t="s">
        <v>259</v>
      </c>
      <c r="H147" s="13" t="s">
        <v>356</v>
      </c>
      <c r="I147" t="e">
        <f>VLOOKUP(D147,[1]Sheet1!$E:$K,7,0)</f>
        <v>#N/A</v>
      </c>
      <c r="J147" t="e">
        <f>VLOOKUP(D147,[1]Sheet1!$E:$L,8,0)</f>
        <v>#N/A</v>
      </c>
    </row>
    <row r="148" hidden="1" spans="1:10">
      <c r="A148" s="13">
        <v>1066</v>
      </c>
      <c r="B148" s="13" t="s">
        <v>14</v>
      </c>
      <c r="C148" s="13" t="s">
        <v>33</v>
      </c>
      <c r="D148" s="13" t="s">
        <v>359</v>
      </c>
      <c r="E148" s="13" t="s">
        <v>25</v>
      </c>
      <c r="F148" s="13" t="s">
        <v>360</v>
      </c>
      <c r="G148" s="13" t="s">
        <v>259</v>
      </c>
      <c r="H148" s="13" t="s">
        <v>356</v>
      </c>
      <c r="I148" t="e">
        <f>VLOOKUP(D148,[1]Sheet1!$E:$K,7,0)</f>
        <v>#N/A</v>
      </c>
      <c r="J148" t="e">
        <f>VLOOKUP(D148,[1]Sheet1!$E:$L,8,0)</f>
        <v>#N/A</v>
      </c>
    </row>
    <row r="149" hidden="1" spans="1:10">
      <c r="A149" s="13">
        <v>1067</v>
      </c>
      <c r="B149" s="13" t="s">
        <v>14</v>
      </c>
      <c r="C149" s="13" t="s">
        <v>33</v>
      </c>
      <c r="D149" s="13" t="s">
        <v>361</v>
      </c>
      <c r="E149" s="13" t="s">
        <v>25</v>
      </c>
      <c r="F149" s="13" t="s">
        <v>362</v>
      </c>
      <c r="G149" s="13" t="s">
        <v>259</v>
      </c>
      <c r="H149" s="13" t="s">
        <v>356</v>
      </c>
      <c r="I149" t="e">
        <f>VLOOKUP(D149,[1]Sheet1!$E:$K,7,0)</f>
        <v>#N/A</v>
      </c>
      <c r="J149" t="e">
        <f>VLOOKUP(D149,[1]Sheet1!$E:$L,8,0)</f>
        <v>#N/A</v>
      </c>
    </row>
    <row r="150" hidden="1" spans="1:10">
      <c r="A150" s="13">
        <v>1068</v>
      </c>
      <c r="B150" s="13" t="s">
        <v>14</v>
      </c>
      <c r="C150" s="13" t="s">
        <v>33</v>
      </c>
      <c r="D150" s="13" t="s">
        <v>363</v>
      </c>
      <c r="E150" s="13" t="s">
        <v>28</v>
      </c>
      <c r="F150" s="13" t="s">
        <v>364</v>
      </c>
      <c r="G150" s="13" t="s">
        <v>259</v>
      </c>
      <c r="H150" s="13" t="s">
        <v>356</v>
      </c>
      <c r="I150" t="e">
        <f>VLOOKUP(D150,[1]Sheet1!$E:$K,7,0)</f>
        <v>#N/A</v>
      </c>
      <c r="J150" t="e">
        <f>VLOOKUP(D150,[1]Sheet1!$E:$L,8,0)</f>
        <v>#N/A</v>
      </c>
    </row>
    <row r="151" hidden="1" spans="1:10">
      <c r="A151" s="13">
        <v>1069</v>
      </c>
      <c r="B151" s="13" t="s">
        <v>14</v>
      </c>
      <c r="C151" s="13" t="s">
        <v>33</v>
      </c>
      <c r="D151" s="13" t="s">
        <v>365</v>
      </c>
      <c r="E151" s="13" t="s">
        <v>106</v>
      </c>
      <c r="F151" s="13" t="s">
        <v>366</v>
      </c>
      <c r="G151" s="13" t="s">
        <v>259</v>
      </c>
      <c r="H151" s="13" t="s">
        <v>356</v>
      </c>
      <c r="I151" t="e">
        <f>VLOOKUP(D151,[1]Sheet1!$E:$K,7,0)</f>
        <v>#N/A</v>
      </c>
      <c r="J151" t="e">
        <f>VLOOKUP(D151,[1]Sheet1!$E:$L,8,0)</f>
        <v>#N/A</v>
      </c>
    </row>
    <row r="152" hidden="1" spans="1:10">
      <c r="A152" s="13">
        <v>1070</v>
      </c>
      <c r="B152" s="13" t="s">
        <v>14</v>
      </c>
      <c r="C152" s="13" t="s">
        <v>33</v>
      </c>
      <c r="D152" s="13" t="s">
        <v>367</v>
      </c>
      <c r="E152" s="13" t="s">
        <v>66</v>
      </c>
      <c r="F152" s="13" t="s">
        <v>368</v>
      </c>
      <c r="G152" s="13" t="s">
        <v>259</v>
      </c>
      <c r="H152" s="13" t="s">
        <v>356</v>
      </c>
      <c r="I152" t="e">
        <f>VLOOKUP(D152,[1]Sheet1!$E:$K,7,0)</f>
        <v>#N/A</v>
      </c>
      <c r="J152" t="e">
        <f>VLOOKUP(D152,[1]Sheet1!$E:$L,8,0)</f>
        <v>#N/A</v>
      </c>
    </row>
    <row r="153" spans="1:10">
      <c r="A153" s="13">
        <v>1071</v>
      </c>
      <c r="B153" s="13" t="s">
        <v>14</v>
      </c>
      <c r="C153" s="13" t="s">
        <v>33</v>
      </c>
      <c r="D153" s="13" t="s">
        <v>369</v>
      </c>
      <c r="E153" s="13" t="s">
        <v>17</v>
      </c>
      <c r="F153" s="13" t="s">
        <v>370</v>
      </c>
      <c r="G153" s="13" t="s">
        <v>156</v>
      </c>
      <c r="H153" s="13" t="s">
        <v>371</v>
      </c>
      <c r="I153" t="str">
        <f>VLOOKUP(D153,[1]Sheet1!$E:$K,7,0)</f>
        <v>油菜3亩</v>
      </c>
      <c r="J153">
        <f>VLOOKUP(D153,[1]Sheet1!$E:$L,8,0)</f>
        <v>900</v>
      </c>
    </row>
    <row r="154" hidden="1" spans="1:10">
      <c r="A154" s="13">
        <v>1072</v>
      </c>
      <c r="B154" s="13" t="s">
        <v>14</v>
      </c>
      <c r="C154" s="13" t="s">
        <v>33</v>
      </c>
      <c r="D154" s="13" t="s">
        <v>372</v>
      </c>
      <c r="E154" s="13" t="s">
        <v>22</v>
      </c>
      <c r="F154" s="13" t="s">
        <v>373</v>
      </c>
      <c r="G154" s="13" t="s">
        <v>156</v>
      </c>
      <c r="H154" s="13" t="s">
        <v>371</v>
      </c>
      <c r="I154" t="e">
        <f>VLOOKUP(D154,[1]Sheet1!$E:$K,7,0)</f>
        <v>#N/A</v>
      </c>
      <c r="J154" t="e">
        <f>VLOOKUP(D154,[1]Sheet1!$E:$L,8,0)</f>
        <v>#N/A</v>
      </c>
    </row>
    <row r="155" hidden="1" spans="1:10">
      <c r="A155" s="13">
        <v>1073</v>
      </c>
      <c r="B155" s="13" t="s">
        <v>14</v>
      </c>
      <c r="C155" s="13" t="s">
        <v>33</v>
      </c>
      <c r="D155" s="13" t="s">
        <v>374</v>
      </c>
      <c r="E155" s="13" t="s">
        <v>25</v>
      </c>
      <c r="F155" s="13" t="s">
        <v>375</v>
      </c>
      <c r="G155" s="13" t="s">
        <v>156</v>
      </c>
      <c r="H155" s="13" t="s">
        <v>371</v>
      </c>
      <c r="I155" t="e">
        <f>VLOOKUP(D155,[1]Sheet1!$E:$K,7,0)</f>
        <v>#N/A</v>
      </c>
      <c r="J155" t="e">
        <f>VLOOKUP(D155,[1]Sheet1!$E:$L,8,0)</f>
        <v>#N/A</v>
      </c>
    </row>
    <row r="156" spans="1:10">
      <c r="A156" s="13">
        <v>1074</v>
      </c>
      <c r="B156" s="13" t="s">
        <v>14</v>
      </c>
      <c r="C156" s="13" t="s">
        <v>33</v>
      </c>
      <c r="D156" s="13" t="s">
        <v>376</v>
      </c>
      <c r="E156" s="13" t="s">
        <v>17</v>
      </c>
      <c r="F156" s="13" t="s">
        <v>377</v>
      </c>
      <c r="G156" s="13" t="s">
        <v>248</v>
      </c>
      <c r="H156" s="13" t="s">
        <v>378</v>
      </c>
      <c r="I156" t="str">
        <f>VLOOKUP(D156,[1]Sheet1!$E:$K,7,0)</f>
        <v>油菜2亩</v>
      </c>
      <c r="J156">
        <f>VLOOKUP(D156,[1]Sheet1!$E:$L,8,0)</f>
        <v>600</v>
      </c>
    </row>
    <row r="157" hidden="1" spans="1:10">
      <c r="A157" s="13">
        <v>1075</v>
      </c>
      <c r="B157" s="13" t="s">
        <v>14</v>
      </c>
      <c r="C157" s="13" t="s">
        <v>33</v>
      </c>
      <c r="D157" s="13" t="s">
        <v>379</v>
      </c>
      <c r="E157" s="13" t="s">
        <v>22</v>
      </c>
      <c r="F157" s="13" t="s">
        <v>380</v>
      </c>
      <c r="G157" s="13" t="s">
        <v>248</v>
      </c>
      <c r="H157" s="13" t="s">
        <v>378</v>
      </c>
      <c r="I157" t="e">
        <f>VLOOKUP(D157,[1]Sheet1!$E:$K,7,0)</f>
        <v>#N/A</v>
      </c>
      <c r="J157" t="e">
        <f>VLOOKUP(D157,[1]Sheet1!$E:$L,8,0)</f>
        <v>#N/A</v>
      </c>
    </row>
    <row r="158" spans="1:10">
      <c r="A158" s="13">
        <v>1076</v>
      </c>
      <c r="B158" s="13" t="s">
        <v>14</v>
      </c>
      <c r="C158" s="13" t="s">
        <v>33</v>
      </c>
      <c r="D158" s="13" t="s">
        <v>381</v>
      </c>
      <c r="E158" s="13" t="s">
        <v>17</v>
      </c>
      <c r="F158" s="13" t="s">
        <v>382</v>
      </c>
      <c r="G158" s="13" t="s">
        <v>383</v>
      </c>
      <c r="H158" s="13" t="s">
        <v>384</v>
      </c>
      <c r="I158" t="str">
        <f>VLOOKUP(D158,[1]Sheet1!$E:$K,7,0)</f>
        <v>油菜3.5亩  蚕豆3.5亩</v>
      </c>
      <c r="J158">
        <f>VLOOKUP(D158,[1]Sheet1!$E:$L,8,0)</f>
        <v>2100</v>
      </c>
    </row>
    <row r="159" hidden="1" spans="1:10">
      <c r="A159" s="13">
        <v>1077</v>
      </c>
      <c r="B159" s="13" t="s">
        <v>14</v>
      </c>
      <c r="C159" s="13" t="s">
        <v>33</v>
      </c>
      <c r="D159" s="13" t="s">
        <v>385</v>
      </c>
      <c r="E159" s="13" t="s">
        <v>22</v>
      </c>
      <c r="F159" s="13" t="s">
        <v>386</v>
      </c>
      <c r="G159" s="13" t="s">
        <v>383</v>
      </c>
      <c r="H159" s="13" t="s">
        <v>384</v>
      </c>
      <c r="I159" t="e">
        <f>VLOOKUP(D159,[1]Sheet1!$E:$K,7,0)</f>
        <v>#N/A</v>
      </c>
      <c r="J159" t="e">
        <f>VLOOKUP(D159,[1]Sheet1!$E:$L,8,0)</f>
        <v>#N/A</v>
      </c>
    </row>
    <row r="160" hidden="1" spans="1:10">
      <c r="A160" s="13">
        <v>1078</v>
      </c>
      <c r="B160" s="13" t="s">
        <v>14</v>
      </c>
      <c r="C160" s="13" t="s">
        <v>33</v>
      </c>
      <c r="D160" s="13" t="s">
        <v>387</v>
      </c>
      <c r="E160" s="13" t="s">
        <v>25</v>
      </c>
      <c r="F160" s="13" t="s">
        <v>388</v>
      </c>
      <c r="G160" s="13" t="s">
        <v>383</v>
      </c>
      <c r="H160" s="13" t="s">
        <v>384</v>
      </c>
      <c r="I160" t="e">
        <f>VLOOKUP(D160,[1]Sheet1!$E:$K,7,0)</f>
        <v>#N/A</v>
      </c>
      <c r="J160" t="e">
        <f>VLOOKUP(D160,[1]Sheet1!$E:$L,8,0)</f>
        <v>#N/A</v>
      </c>
    </row>
    <row r="161" hidden="1" spans="1:10">
      <c r="A161" s="13">
        <v>1079</v>
      </c>
      <c r="B161" s="13" t="s">
        <v>14</v>
      </c>
      <c r="C161" s="13" t="s">
        <v>33</v>
      </c>
      <c r="D161" s="13" t="s">
        <v>389</v>
      </c>
      <c r="E161" s="13" t="s">
        <v>25</v>
      </c>
      <c r="F161" s="13" t="s">
        <v>390</v>
      </c>
      <c r="G161" s="13" t="s">
        <v>383</v>
      </c>
      <c r="H161" s="13" t="s">
        <v>384</v>
      </c>
      <c r="I161" t="e">
        <f>VLOOKUP(D161,[1]Sheet1!$E:$K,7,0)</f>
        <v>#N/A</v>
      </c>
      <c r="J161" t="e">
        <f>VLOOKUP(D161,[1]Sheet1!$E:$L,8,0)</f>
        <v>#N/A</v>
      </c>
    </row>
    <row r="162" hidden="1" spans="1:10">
      <c r="A162" s="13">
        <v>1080</v>
      </c>
      <c r="B162" s="13" t="s">
        <v>14</v>
      </c>
      <c r="C162" s="13" t="s">
        <v>33</v>
      </c>
      <c r="D162" s="13" t="s">
        <v>391</v>
      </c>
      <c r="E162" s="13" t="s">
        <v>28</v>
      </c>
      <c r="F162" s="13" t="s">
        <v>392</v>
      </c>
      <c r="G162" s="13" t="s">
        <v>383</v>
      </c>
      <c r="H162" s="13" t="s">
        <v>384</v>
      </c>
      <c r="I162" t="e">
        <f>VLOOKUP(D162,[1]Sheet1!$E:$K,7,0)</f>
        <v>#N/A</v>
      </c>
      <c r="J162" t="e">
        <f>VLOOKUP(D162,[1]Sheet1!$E:$L,8,0)</f>
        <v>#N/A</v>
      </c>
    </row>
    <row r="163" hidden="1" spans="1:10">
      <c r="A163" s="13">
        <v>1081</v>
      </c>
      <c r="B163" s="13" t="s">
        <v>14</v>
      </c>
      <c r="C163" s="13" t="s">
        <v>33</v>
      </c>
      <c r="D163" s="13" t="s">
        <v>393</v>
      </c>
      <c r="E163" s="13" t="s">
        <v>31</v>
      </c>
      <c r="F163" s="13" t="s">
        <v>394</v>
      </c>
      <c r="G163" s="13" t="s">
        <v>383</v>
      </c>
      <c r="H163" s="13" t="s">
        <v>384</v>
      </c>
      <c r="I163" t="e">
        <f>VLOOKUP(D163,[1]Sheet1!$E:$K,7,0)</f>
        <v>#N/A</v>
      </c>
      <c r="J163" t="e">
        <f>VLOOKUP(D163,[1]Sheet1!$E:$L,8,0)</f>
        <v>#N/A</v>
      </c>
    </row>
    <row r="164" hidden="1" spans="1:10">
      <c r="A164" s="13">
        <v>1082</v>
      </c>
      <c r="B164" s="13" t="s">
        <v>14</v>
      </c>
      <c r="C164" s="13" t="s">
        <v>33</v>
      </c>
      <c r="D164" s="13" t="s">
        <v>395</v>
      </c>
      <c r="E164" s="13" t="s">
        <v>31</v>
      </c>
      <c r="F164" s="13" t="s">
        <v>396</v>
      </c>
      <c r="G164" s="13" t="s">
        <v>383</v>
      </c>
      <c r="H164" s="13" t="s">
        <v>384</v>
      </c>
      <c r="I164" t="e">
        <f>VLOOKUP(D164,[1]Sheet1!$E:$K,7,0)</f>
        <v>#N/A</v>
      </c>
      <c r="J164" t="e">
        <f>VLOOKUP(D164,[1]Sheet1!$E:$L,8,0)</f>
        <v>#N/A</v>
      </c>
    </row>
    <row r="165" hidden="1" spans="1:10">
      <c r="A165" s="13">
        <v>1083</v>
      </c>
      <c r="B165" s="13" t="s">
        <v>14</v>
      </c>
      <c r="C165" s="13" t="s">
        <v>33</v>
      </c>
      <c r="D165" s="13" t="s">
        <v>397</v>
      </c>
      <c r="E165" s="13" t="s">
        <v>31</v>
      </c>
      <c r="F165" s="13" t="s">
        <v>398</v>
      </c>
      <c r="G165" s="13" t="s">
        <v>383</v>
      </c>
      <c r="H165" s="13" t="s">
        <v>384</v>
      </c>
      <c r="I165" t="e">
        <f>VLOOKUP(D165,[1]Sheet1!$E:$K,7,0)</f>
        <v>#N/A</v>
      </c>
      <c r="J165" t="e">
        <f>VLOOKUP(D165,[1]Sheet1!$E:$L,8,0)</f>
        <v>#N/A</v>
      </c>
    </row>
    <row r="166" spans="1:10">
      <c r="A166" s="13">
        <v>1084</v>
      </c>
      <c r="B166" s="13" t="s">
        <v>14</v>
      </c>
      <c r="C166" s="13" t="s">
        <v>122</v>
      </c>
      <c r="D166" s="13" t="s">
        <v>399</v>
      </c>
      <c r="E166" s="13" t="s">
        <v>17</v>
      </c>
      <c r="F166" s="13" t="s">
        <v>400</v>
      </c>
      <c r="G166" s="13" t="s">
        <v>81</v>
      </c>
      <c r="H166" s="13" t="s">
        <v>401</v>
      </c>
      <c r="I166" t="e">
        <f>VLOOKUP(D166,[1]Sheet1!$E:$K,7,0)</f>
        <v>#N/A</v>
      </c>
      <c r="J166" t="e">
        <f>VLOOKUP(D166,[1]Sheet1!$E:$L,8,0)</f>
        <v>#N/A</v>
      </c>
    </row>
    <row r="167" hidden="1" spans="1:10">
      <c r="A167" s="13">
        <v>1085</v>
      </c>
      <c r="B167" s="13" t="s">
        <v>14</v>
      </c>
      <c r="C167" s="13" t="s">
        <v>122</v>
      </c>
      <c r="D167" s="13" t="s">
        <v>402</v>
      </c>
      <c r="E167" s="13" t="s">
        <v>22</v>
      </c>
      <c r="F167" s="13" t="s">
        <v>403</v>
      </c>
      <c r="G167" s="13" t="s">
        <v>81</v>
      </c>
      <c r="H167" s="13" t="s">
        <v>401</v>
      </c>
      <c r="I167" t="e">
        <f>VLOOKUP(D167,[1]Sheet1!$E:$K,7,0)</f>
        <v>#N/A</v>
      </c>
      <c r="J167" t="e">
        <f>VLOOKUP(D167,[1]Sheet1!$E:$L,8,0)</f>
        <v>#N/A</v>
      </c>
    </row>
    <row r="168" hidden="1" spans="1:10">
      <c r="A168" s="13">
        <v>1086</v>
      </c>
      <c r="B168" s="13" t="s">
        <v>14</v>
      </c>
      <c r="C168" s="13" t="s">
        <v>122</v>
      </c>
      <c r="D168" s="13" t="s">
        <v>404</v>
      </c>
      <c r="E168" s="13" t="s">
        <v>25</v>
      </c>
      <c r="F168" s="13" t="s">
        <v>405</v>
      </c>
      <c r="G168" s="13" t="s">
        <v>81</v>
      </c>
      <c r="H168" s="13" t="s">
        <v>401</v>
      </c>
      <c r="I168" t="e">
        <f>VLOOKUP(D168,[1]Sheet1!$E:$K,7,0)</f>
        <v>#N/A</v>
      </c>
      <c r="J168" t="e">
        <f>VLOOKUP(D168,[1]Sheet1!$E:$L,8,0)</f>
        <v>#N/A</v>
      </c>
    </row>
    <row r="169" hidden="1" spans="1:10">
      <c r="A169" s="13">
        <v>1087</v>
      </c>
      <c r="B169" s="13" t="s">
        <v>14</v>
      </c>
      <c r="C169" s="13" t="s">
        <v>122</v>
      </c>
      <c r="D169" s="13" t="s">
        <v>406</v>
      </c>
      <c r="E169" s="13" t="s">
        <v>25</v>
      </c>
      <c r="F169" s="13" t="s">
        <v>407</v>
      </c>
      <c r="G169" s="13" t="s">
        <v>81</v>
      </c>
      <c r="H169" s="13" t="s">
        <v>401</v>
      </c>
      <c r="I169" t="e">
        <f>VLOOKUP(D169,[1]Sheet1!$E:$K,7,0)</f>
        <v>#N/A</v>
      </c>
      <c r="J169" t="e">
        <f>VLOOKUP(D169,[1]Sheet1!$E:$L,8,0)</f>
        <v>#N/A</v>
      </c>
    </row>
    <row r="170" hidden="1" spans="1:10">
      <c r="A170" s="13">
        <v>1088</v>
      </c>
      <c r="B170" s="13" t="s">
        <v>14</v>
      </c>
      <c r="C170" s="13" t="s">
        <v>122</v>
      </c>
      <c r="D170" s="13" t="s">
        <v>408</v>
      </c>
      <c r="E170" s="13" t="s">
        <v>66</v>
      </c>
      <c r="F170" s="13" t="s">
        <v>409</v>
      </c>
      <c r="G170" s="13" t="s">
        <v>81</v>
      </c>
      <c r="H170" s="13" t="s">
        <v>401</v>
      </c>
      <c r="I170" t="e">
        <f>VLOOKUP(D170,[1]Sheet1!$E:$K,7,0)</f>
        <v>#N/A</v>
      </c>
      <c r="J170" t="e">
        <f>VLOOKUP(D170,[1]Sheet1!$E:$L,8,0)</f>
        <v>#N/A</v>
      </c>
    </row>
    <row r="171" hidden="1" spans="1:10">
      <c r="A171" s="13">
        <v>1089</v>
      </c>
      <c r="B171" s="13" t="s">
        <v>14</v>
      </c>
      <c r="C171" s="13" t="s">
        <v>122</v>
      </c>
      <c r="D171" s="13" t="s">
        <v>410</v>
      </c>
      <c r="E171" s="13" t="s">
        <v>93</v>
      </c>
      <c r="F171" s="13" t="s">
        <v>411</v>
      </c>
      <c r="G171" s="13" t="s">
        <v>81</v>
      </c>
      <c r="H171" s="13" t="s">
        <v>401</v>
      </c>
      <c r="I171" t="e">
        <f>VLOOKUP(D171,[1]Sheet1!$E:$K,7,0)</f>
        <v>#N/A</v>
      </c>
      <c r="J171" t="e">
        <f>VLOOKUP(D171,[1]Sheet1!$E:$L,8,0)</f>
        <v>#N/A</v>
      </c>
    </row>
    <row r="172" spans="1:10">
      <c r="A172" s="13">
        <v>1090</v>
      </c>
      <c r="B172" s="13" t="s">
        <v>14</v>
      </c>
      <c r="C172" s="13" t="s">
        <v>110</v>
      </c>
      <c r="D172" s="13" t="s">
        <v>412</v>
      </c>
      <c r="E172" s="13" t="s">
        <v>17</v>
      </c>
      <c r="F172" s="13" t="s">
        <v>413</v>
      </c>
      <c r="G172" s="13" t="s">
        <v>19</v>
      </c>
      <c r="H172" s="13" t="s">
        <v>414</v>
      </c>
      <c r="I172" t="e">
        <f>VLOOKUP(D172,[1]Sheet1!$E:$K,7,0)</f>
        <v>#N/A</v>
      </c>
      <c r="J172" t="e">
        <f>VLOOKUP(D172,[1]Sheet1!$E:$L,8,0)</f>
        <v>#N/A</v>
      </c>
    </row>
    <row r="173" hidden="1" spans="1:10">
      <c r="A173" s="13">
        <v>1091</v>
      </c>
      <c r="B173" s="13" t="s">
        <v>14</v>
      </c>
      <c r="C173" s="13" t="s">
        <v>110</v>
      </c>
      <c r="D173" s="13" t="s">
        <v>415</v>
      </c>
      <c r="E173" s="13" t="s">
        <v>22</v>
      </c>
      <c r="F173" s="13" t="s">
        <v>416</v>
      </c>
      <c r="G173" s="13" t="s">
        <v>19</v>
      </c>
      <c r="H173" s="13" t="s">
        <v>414</v>
      </c>
      <c r="I173" t="e">
        <f>VLOOKUP(D173,[1]Sheet1!$E:$K,7,0)</f>
        <v>#N/A</v>
      </c>
      <c r="J173" t="e">
        <f>VLOOKUP(D173,[1]Sheet1!$E:$L,8,0)</f>
        <v>#N/A</v>
      </c>
    </row>
    <row r="174" hidden="1" spans="1:10">
      <c r="A174" s="13">
        <v>1092</v>
      </c>
      <c r="B174" s="13" t="s">
        <v>14</v>
      </c>
      <c r="C174" s="13" t="s">
        <v>110</v>
      </c>
      <c r="D174" s="13" t="s">
        <v>417</v>
      </c>
      <c r="E174" s="13" t="s">
        <v>25</v>
      </c>
      <c r="F174" s="13" t="s">
        <v>418</v>
      </c>
      <c r="G174" s="13" t="s">
        <v>19</v>
      </c>
      <c r="H174" s="13" t="s">
        <v>414</v>
      </c>
      <c r="I174" t="e">
        <f>VLOOKUP(D174,[1]Sheet1!$E:$K,7,0)</f>
        <v>#N/A</v>
      </c>
      <c r="J174" t="e">
        <f>VLOOKUP(D174,[1]Sheet1!$E:$L,8,0)</f>
        <v>#N/A</v>
      </c>
    </row>
    <row r="175" hidden="1" spans="1:10">
      <c r="A175" s="13">
        <v>1093</v>
      </c>
      <c r="B175" s="13" t="s">
        <v>14</v>
      </c>
      <c r="C175" s="13" t="s">
        <v>110</v>
      </c>
      <c r="D175" s="13" t="s">
        <v>419</v>
      </c>
      <c r="E175" s="13" t="s">
        <v>28</v>
      </c>
      <c r="F175" s="13" t="s">
        <v>420</v>
      </c>
      <c r="G175" s="13" t="s">
        <v>19</v>
      </c>
      <c r="H175" s="13" t="s">
        <v>414</v>
      </c>
      <c r="I175" t="e">
        <f>VLOOKUP(D175,[1]Sheet1!$E:$K,7,0)</f>
        <v>#N/A</v>
      </c>
      <c r="J175" t="e">
        <f>VLOOKUP(D175,[1]Sheet1!$E:$L,8,0)</f>
        <v>#N/A</v>
      </c>
    </row>
    <row r="176" hidden="1" spans="1:10">
      <c r="A176" s="13">
        <v>1094</v>
      </c>
      <c r="B176" s="13" t="s">
        <v>14</v>
      </c>
      <c r="C176" s="13" t="s">
        <v>110</v>
      </c>
      <c r="D176" s="13" t="s">
        <v>421</v>
      </c>
      <c r="E176" s="13" t="s">
        <v>31</v>
      </c>
      <c r="F176" s="13" t="s">
        <v>422</v>
      </c>
      <c r="G176" s="13" t="s">
        <v>19</v>
      </c>
      <c r="H176" s="13" t="s">
        <v>414</v>
      </c>
      <c r="I176" t="e">
        <f>VLOOKUP(D176,[1]Sheet1!$E:$K,7,0)</f>
        <v>#N/A</v>
      </c>
      <c r="J176" t="e">
        <f>VLOOKUP(D176,[1]Sheet1!$E:$L,8,0)</f>
        <v>#N/A</v>
      </c>
    </row>
    <row r="177" spans="1:10">
      <c r="A177" s="13">
        <v>1095</v>
      </c>
      <c r="B177" s="13" t="s">
        <v>14</v>
      </c>
      <c r="C177" s="13" t="s">
        <v>95</v>
      </c>
      <c r="D177" s="13" t="s">
        <v>423</v>
      </c>
      <c r="E177" s="13" t="s">
        <v>17</v>
      </c>
      <c r="F177" s="13" t="s">
        <v>424</v>
      </c>
      <c r="G177" s="13" t="s">
        <v>19</v>
      </c>
      <c r="H177" s="13" t="s">
        <v>425</v>
      </c>
      <c r="I177" t="e">
        <f>VLOOKUP(D177,[1]Sheet1!$E:$K,7,0)</f>
        <v>#N/A</v>
      </c>
      <c r="J177" t="e">
        <f>VLOOKUP(D177,[1]Sheet1!$E:$L,8,0)</f>
        <v>#N/A</v>
      </c>
    </row>
    <row r="178" hidden="1" spans="1:10">
      <c r="A178" s="13">
        <v>1096</v>
      </c>
      <c r="B178" s="13" t="s">
        <v>14</v>
      </c>
      <c r="C178" s="13" t="s">
        <v>95</v>
      </c>
      <c r="D178" s="13" t="s">
        <v>426</v>
      </c>
      <c r="E178" s="13" t="s">
        <v>25</v>
      </c>
      <c r="F178" s="13" t="s">
        <v>427</v>
      </c>
      <c r="G178" s="13" t="s">
        <v>19</v>
      </c>
      <c r="H178" s="13" t="s">
        <v>425</v>
      </c>
      <c r="I178" t="e">
        <f>VLOOKUP(D178,[1]Sheet1!$E:$K,7,0)</f>
        <v>#N/A</v>
      </c>
      <c r="J178" t="e">
        <f>VLOOKUP(D178,[1]Sheet1!$E:$L,8,0)</f>
        <v>#N/A</v>
      </c>
    </row>
    <row r="179" hidden="1" spans="1:10">
      <c r="A179" s="13">
        <v>1097</v>
      </c>
      <c r="B179" s="13" t="s">
        <v>14</v>
      </c>
      <c r="C179" s="13" t="s">
        <v>95</v>
      </c>
      <c r="D179" s="13" t="s">
        <v>428</v>
      </c>
      <c r="E179" s="13" t="s">
        <v>88</v>
      </c>
      <c r="F179" s="13" t="s">
        <v>429</v>
      </c>
      <c r="G179" s="13" t="s">
        <v>19</v>
      </c>
      <c r="H179" s="13" t="s">
        <v>425</v>
      </c>
      <c r="I179" t="e">
        <f>VLOOKUP(D179,[1]Sheet1!$E:$K,7,0)</f>
        <v>#N/A</v>
      </c>
      <c r="J179" t="e">
        <f>VLOOKUP(D179,[1]Sheet1!$E:$L,8,0)</f>
        <v>#N/A</v>
      </c>
    </row>
    <row r="180" hidden="1" spans="1:10">
      <c r="A180" s="13">
        <v>1098</v>
      </c>
      <c r="B180" s="13" t="s">
        <v>14</v>
      </c>
      <c r="C180" s="13" t="s">
        <v>95</v>
      </c>
      <c r="D180" s="13" t="s">
        <v>430</v>
      </c>
      <c r="E180" s="13" t="s">
        <v>88</v>
      </c>
      <c r="F180" s="13" t="s">
        <v>431</v>
      </c>
      <c r="G180" s="13" t="s">
        <v>19</v>
      </c>
      <c r="H180" s="13" t="s">
        <v>425</v>
      </c>
      <c r="I180" t="e">
        <f>VLOOKUP(D180,[1]Sheet1!$E:$K,7,0)</f>
        <v>#N/A</v>
      </c>
      <c r="J180" t="e">
        <f>VLOOKUP(D180,[1]Sheet1!$E:$L,8,0)</f>
        <v>#N/A</v>
      </c>
    </row>
    <row r="181" hidden="1" spans="1:10">
      <c r="A181" s="13">
        <v>1099</v>
      </c>
      <c r="B181" s="13" t="s">
        <v>14</v>
      </c>
      <c r="C181" s="13" t="s">
        <v>95</v>
      </c>
      <c r="D181" s="13" t="s">
        <v>432</v>
      </c>
      <c r="E181" s="13" t="s">
        <v>93</v>
      </c>
      <c r="F181" s="13" t="s">
        <v>433</v>
      </c>
      <c r="G181" s="13" t="s">
        <v>19</v>
      </c>
      <c r="H181" s="13" t="s">
        <v>425</v>
      </c>
      <c r="I181" t="e">
        <f>VLOOKUP(D181,[1]Sheet1!$E:$K,7,0)</f>
        <v>#N/A</v>
      </c>
      <c r="J181" t="e">
        <f>VLOOKUP(D181,[1]Sheet1!$E:$L,8,0)</f>
        <v>#N/A</v>
      </c>
    </row>
    <row r="182" spans="1:10">
      <c r="A182" s="13">
        <v>1100</v>
      </c>
      <c r="B182" s="13" t="s">
        <v>14</v>
      </c>
      <c r="C182" s="13" t="s">
        <v>95</v>
      </c>
      <c r="D182" s="13" t="s">
        <v>434</v>
      </c>
      <c r="E182" s="13" t="s">
        <v>17</v>
      </c>
      <c r="F182" s="13" t="s">
        <v>435</v>
      </c>
      <c r="G182" s="13" t="s">
        <v>81</v>
      </c>
      <c r="H182" s="13" t="s">
        <v>98</v>
      </c>
      <c r="I182">
        <f>VLOOKUP(D182,[1]Sheet1!$E:$K,7,0)</f>
        <v>0</v>
      </c>
      <c r="J182">
        <f>VLOOKUP(D182,[1]Sheet1!$E:$L,8,0)</f>
        <v>0</v>
      </c>
    </row>
    <row r="183" hidden="1" spans="1:10">
      <c r="A183" s="13">
        <v>1101</v>
      </c>
      <c r="B183" s="13" t="s">
        <v>14</v>
      </c>
      <c r="C183" s="13" t="s">
        <v>95</v>
      </c>
      <c r="D183" s="13" t="s">
        <v>436</v>
      </c>
      <c r="E183" s="13" t="s">
        <v>22</v>
      </c>
      <c r="F183" s="13" t="s">
        <v>437</v>
      </c>
      <c r="G183" s="13" t="s">
        <v>81</v>
      </c>
      <c r="H183" s="13" t="s">
        <v>98</v>
      </c>
      <c r="I183" t="e">
        <f>VLOOKUP(D183,[1]Sheet1!$E:$K,7,0)</f>
        <v>#N/A</v>
      </c>
      <c r="J183" t="e">
        <f>VLOOKUP(D183,[1]Sheet1!$E:$L,8,0)</f>
        <v>#N/A</v>
      </c>
    </row>
    <row r="184" hidden="1" spans="1:10">
      <c r="A184" s="13">
        <v>1102</v>
      </c>
      <c r="B184" s="13" t="s">
        <v>14</v>
      </c>
      <c r="C184" s="13" t="s">
        <v>95</v>
      </c>
      <c r="D184" s="13" t="s">
        <v>438</v>
      </c>
      <c r="E184" s="13" t="s">
        <v>25</v>
      </c>
      <c r="F184" s="13" t="s">
        <v>439</v>
      </c>
      <c r="G184" s="13" t="s">
        <v>81</v>
      </c>
      <c r="H184" s="13" t="s">
        <v>98</v>
      </c>
      <c r="I184" t="e">
        <f>VLOOKUP(D184,[1]Sheet1!$E:$K,7,0)</f>
        <v>#N/A</v>
      </c>
      <c r="J184" t="e">
        <f>VLOOKUP(D184,[1]Sheet1!$E:$L,8,0)</f>
        <v>#N/A</v>
      </c>
    </row>
    <row r="185" hidden="1" spans="1:10">
      <c r="A185" s="13">
        <v>1103</v>
      </c>
      <c r="B185" s="13" t="s">
        <v>14</v>
      </c>
      <c r="C185" s="13" t="s">
        <v>95</v>
      </c>
      <c r="D185" s="13" t="s">
        <v>440</v>
      </c>
      <c r="E185" s="13" t="s">
        <v>28</v>
      </c>
      <c r="F185" s="13" t="s">
        <v>441</v>
      </c>
      <c r="G185" s="13" t="s">
        <v>81</v>
      </c>
      <c r="H185" s="13" t="s">
        <v>98</v>
      </c>
      <c r="I185" t="e">
        <f>VLOOKUP(D185,[1]Sheet1!$E:$K,7,0)</f>
        <v>#N/A</v>
      </c>
      <c r="J185" t="e">
        <f>VLOOKUP(D185,[1]Sheet1!$E:$L,8,0)</f>
        <v>#N/A</v>
      </c>
    </row>
    <row r="186" hidden="1" spans="1:10">
      <c r="A186" s="13">
        <v>1104</v>
      </c>
      <c r="B186" s="13" t="s">
        <v>14</v>
      </c>
      <c r="C186" s="13" t="s">
        <v>95</v>
      </c>
      <c r="D186" s="13" t="s">
        <v>442</v>
      </c>
      <c r="E186" s="13" t="s">
        <v>106</v>
      </c>
      <c r="F186" s="13" t="s">
        <v>443</v>
      </c>
      <c r="G186" s="13" t="s">
        <v>81</v>
      </c>
      <c r="H186" s="13" t="s">
        <v>98</v>
      </c>
      <c r="I186" t="e">
        <f>VLOOKUP(D186,[1]Sheet1!$E:$K,7,0)</f>
        <v>#N/A</v>
      </c>
      <c r="J186" t="e">
        <f>VLOOKUP(D186,[1]Sheet1!$E:$L,8,0)</f>
        <v>#N/A</v>
      </c>
    </row>
    <row r="187" hidden="1" spans="1:10">
      <c r="A187" s="13">
        <v>1105</v>
      </c>
      <c r="B187" s="13" t="s">
        <v>14</v>
      </c>
      <c r="C187" s="13" t="s">
        <v>95</v>
      </c>
      <c r="D187" s="13" t="s">
        <v>444</v>
      </c>
      <c r="E187" s="13" t="s">
        <v>106</v>
      </c>
      <c r="F187" s="13" t="s">
        <v>445</v>
      </c>
      <c r="G187" s="13" t="s">
        <v>81</v>
      </c>
      <c r="H187" s="13" t="s">
        <v>98</v>
      </c>
      <c r="I187" t="e">
        <f>VLOOKUP(D187,[1]Sheet1!$E:$K,7,0)</f>
        <v>#N/A</v>
      </c>
      <c r="J187" t="e">
        <f>VLOOKUP(D187,[1]Sheet1!$E:$L,8,0)</f>
        <v>#N/A</v>
      </c>
    </row>
    <row r="188" spans="1:10">
      <c r="A188" s="13">
        <v>1106</v>
      </c>
      <c r="B188" s="13" t="s">
        <v>14</v>
      </c>
      <c r="C188" s="13" t="s">
        <v>33</v>
      </c>
      <c r="D188" s="13" t="s">
        <v>446</v>
      </c>
      <c r="E188" s="13" t="s">
        <v>17</v>
      </c>
      <c r="F188" s="13" t="s">
        <v>447</v>
      </c>
      <c r="G188" s="13" t="s">
        <v>156</v>
      </c>
      <c r="H188" s="13" t="s">
        <v>448</v>
      </c>
      <c r="I188" t="str">
        <f>VLOOKUP(D188,[1]Sheet1!$E:$K,7,0)</f>
        <v>油菜2亩</v>
      </c>
      <c r="J188">
        <f>VLOOKUP(D188,[1]Sheet1!$E:$L,8,0)</f>
        <v>600</v>
      </c>
    </row>
    <row r="189" hidden="1" spans="1:10">
      <c r="A189" s="13">
        <v>1107</v>
      </c>
      <c r="B189" s="13" t="s">
        <v>14</v>
      </c>
      <c r="C189" s="13" t="s">
        <v>33</v>
      </c>
      <c r="D189" s="13" t="s">
        <v>449</v>
      </c>
      <c r="E189" s="13" t="s">
        <v>22</v>
      </c>
      <c r="F189" s="13" t="s">
        <v>450</v>
      </c>
      <c r="G189" s="13" t="s">
        <v>156</v>
      </c>
      <c r="H189" s="13" t="s">
        <v>448</v>
      </c>
      <c r="I189" t="e">
        <f>VLOOKUP(D189,[1]Sheet1!$E:$K,7,0)</f>
        <v>#N/A</v>
      </c>
      <c r="J189" t="e">
        <f>VLOOKUP(D189,[1]Sheet1!$E:$L,8,0)</f>
        <v>#N/A</v>
      </c>
    </row>
    <row r="190" hidden="1" spans="1:10">
      <c r="A190" s="13">
        <v>1108</v>
      </c>
      <c r="B190" s="13" t="s">
        <v>14</v>
      </c>
      <c r="C190" s="13" t="s">
        <v>33</v>
      </c>
      <c r="D190" s="13" t="s">
        <v>451</v>
      </c>
      <c r="E190" s="13" t="s">
        <v>25</v>
      </c>
      <c r="F190" s="13" t="s">
        <v>452</v>
      </c>
      <c r="G190" s="13" t="s">
        <v>156</v>
      </c>
      <c r="H190" s="13" t="s">
        <v>448</v>
      </c>
      <c r="I190" t="e">
        <f>VLOOKUP(D190,[1]Sheet1!$E:$K,7,0)</f>
        <v>#N/A</v>
      </c>
      <c r="J190" t="e">
        <f>VLOOKUP(D190,[1]Sheet1!$E:$L,8,0)</f>
        <v>#N/A</v>
      </c>
    </row>
    <row r="191" spans="1:10">
      <c r="A191" s="13">
        <v>1109</v>
      </c>
      <c r="B191" s="13" t="s">
        <v>14</v>
      </c>
      <c r="C191" s="13" t="s">
        <v>55</v>
      </c>
      <c r="D191" s="13" t="s">
        <v>453</v>
      </c>
      <c r="E191" s="13" t="s">
        <v>17</v>
      </c>
      <c r="F191" s="13" t="s">
        <v>454</v>
      </c>
      <c r="G191" s="13" t="s">
        <v>81</v>
      </c>
      <c r="H191" s="13" t="s">
        <v>455</v>
      </c>
      <c r="I191" t="str">
        <f>VLOOKUP(D191,[1]Sheet1!$E:$K,7,0)</f>
        <v>香菇20000袋</v>
      </c>
      <c r="J191">
        <f>VLOOKUP(D191,[1]Sheet1!$E:$L,8,0)</f>
        <v>5000</v>
      </c>
    </row>
    <row r="192" hidden="1" spans="1:10">
      <c r="A192" s="13">
        <v>1110</v>
      </c>
      <c r="B192" s="13" t="s">
        <v>14</v>
      </c>
      <c r="C192" s="13" t="s">
        <v>55</v>
      </c>
      <c r="D192" s="13" t="s">
        <v>456</v>
      </c>
      <c r="E192" s="13" t="s">
        <v>22</v>
      </c>
      <c r="F192" s="13" t="s">
        <v>457</v>
      </c>
      <c r="G192" s="13" t="s">
        <v>81</v>
      </c>
      <c r="H192" s="13" t="s">
        <v>455</v>
      </c>
      <c r="I192" t="e">
        <f>VLOOKUP(D192,[1]Sheet1!$E:$K,7,0)</f>
        <v>#N/A</v>
      </c>
      <c r="J192" t="e">
        <f>VLOOKUP(D192,[1]Sheet1!$E:$L,8,0)</f>
        <v>#N/A</v>
      </c>
    </row>
    <row r="193" hidden="1" spans="1:10">
      <c r="A193" s="13">
        <v>1111</v>
      </c>
      <c r="B193" s="13" t="s">
        <v>14</v>
      </c>
      <c r="C193" s="13" t="s">
        <v>55</v>
      </c>
      <c r="D193" s="13" t="s">
        <v>458</v>
      </c>
      <c r="E193" s="13" t="s">
        <v>25</v>
      </c>
      <c r="F193" s="13" t="s">
        <v>459</v>
      </c>
      <c r="G193" s="13" t="s">
        <v>81</v>
      </c>
      <c r="H193" s="13" t="s">
        <v>455</v>
      </c>
      <c r="I193" t="e">
        <f>VLOOKUP(D193,[1]Sheet1!$E:$K,7,0)</f>
        <v>#N/A</v>
      </c>
      <c r="J193" t="e">
        <f>VLOOKUP(D193,[1]Sheet1!$E:$L,8,0)</f>
        <v>#N/A</v>
      </c>
    </row>
    <row r="194" hidden="1" spans="1:10">
      <c r="A194" s="13">
        <v>1112</v>
      </c>
      <c r="B194" s="13" t="s">
        <v>14</v>
      </c>
      <c r="C194" s="13" t="s">
        <v>55</v>
      </c>
      <c r="D194" s="13" t="s">
        <v>460</v>
      </c>
      <c r="E194" s="13" t="s">
        <v>25</v>
      </c>
      <c r="F194" s="13" t="s">
        <v>461</v>
      </c>
      <c r="G194" s="13" t="s">
        <v>81</v>
      </c>
      <c r="H194" s="13" t="s">
        <v>455</v>
      </c>
      <c r="I194" t="e">
        <f>VLOOKUP(D194,[1]Sheet1!$E:$K,7,0)</f>
        <v>#N/A</v>
      </c>
      <c r="J194" t="e">
        <f>VLOOKUP(D194,[1]Sheet1!$E:$L,8,0)</f>
        <v>#N/A</v>
      </c>
    </row>
    <row r="195" hidden="1" spans="1:10">
      <c r="A195" s="13">
        <v>1113</v>
      </c>
      <c r="B195" s="13" t="s">
        <v>14</v>
      </c>
      <c r="C195" s="13" t="s">
        <v>55</v>
      </c>
      <c r="D195" s="13" t="s">
        <v>462</v>
      </c>
      <c r="E195" s="13" t="s">
        <v>93</v>
      </c>
      <c r="F195" s="13" t="s">
        <v>463</v>
      </c>
      <c r="G195" s="13" t="s">
        <v>81</v>
      </c>
      <c r="H195" s="13" t="s">
        <v>455</v>
      </c>
      <c r="I195" t="e">
        <f>VLOOKUP(D195,[1]Sheet1!$E:$K,7,0)</f>
        <v>#N/A</v>
      </c>
      <c r="J195" t="e">
        <f>VLOOKUP(D195,[1]Sheet1!$E:$L,8,0)</f>
        <v>#N/A</v>
      </c>
    </row>
    <row r="196" hidden="1" spans="1:10">
      <c r="A196" s="13">
        <v>1114</v>
      </c>
      <c r="B196" s="13" t="s">
        <v>14</v>
      </c>
      <c r="C196" s="13" t="s">
        <v>55</v>
      </c>
      <c r="D196" s="13" t="s">
        <v>464</v>
      </c>
      <c r="E196" s="13" t="s">
        <v>273</v>
      </c>
      <c r="F196" s="13" t="s">
        <v>465</v>
      </c>
      <c r="G196" s="13" t="s">
        <v>81</v>
      </c>
      <c r="H196" s="13" t="s">
        <v>455</v>
      </c>
      <c r="I196" t="e">
        <f>VLOOKUP(D196,[1]Sheet1!$E:$K,7,0)</f>
        <v>#N/A</v>
      </c>
      <c r="J196" t="e">
        <f>VLOOKUP(D196,[1]Sheet1!$E:$L,8,0)</f>
        <v>#N/A</v>
      </c>
    </row>
    <row r="197" spans="1:10">
      <c r="A197" s="13">
        <v>1115</v>
      </c>
      <c r="B197" s="13" t="s">
        <v>14</v>
      </c>
      <c r="C197" s="13" t="s">
        <v>193</v>
      </c>
      <c r="D197" s="13" t="s">
        <v>466</v>
      </c>
      <c r="E197" s="13" t="s">
        <v>17</v>
      </c>
      <c r="F197" s="13" t="s">
        <v>467</v>
      </c>
      <c r="G197" s="13" t="s">
        <v>81</v>
      </c>
      <c r="H197" s="13" t="s">
        <v>468</v>
      </c>
      <c r="I197" t="str">
        <f>VLOOKUP(D197,[1]Sheet1!$E:$K,7,0)</f>
        <v>油菜2亩</v>
      </c>
      <c r="J197">
        <f>VLOOKUP(D197,[1]Sheet1!$E:$L,8,0)</f>
        <v>600</v>
      </c>
    </row>
    <row r="198" hidden="1" spans="1:10">
      <c r="A198" s="13">
        <v>1116</v>
      </c>
      <c r="B198" s="13" t="s">
        <v>14</v>
      </c>
      <c r="C198" s="13" t="s">
        <v>193</v>
      </c>
      <c r="D198" s="13" t="s">
        <v>469</v>
      </c>
      <c r="E198" s="13" t="s">
        <v>22</v>
      </c>
      <c r="F198" s="13" t="s">
        <v>470</v>
      </c>
      <c r="G198" s="13" t="s">
        <v>81</v>
      </c>
      <c r="H198" s="13" t="s">
        <v>468</v>
      </c>
      <c r="I198" t="e">
        <f>VLOOKUP(D198,[1]Sheet1!$E:$K,7,0)</f>
        <v>#N/A</v>
      </c>
      <c r="J198" t="e">
        <f>VLOOKUP(D198,[1]Sheet1!$E:$L,8,0)</f>
        <v>#N/A</v>
      </c>
    </row>
    <row r="199" hidden="1" spans="1:10">
      <c r="A199" s="13">
        <v>1117</v>
      </c>
      <c r="B199" s="13" t="s">
        <v>14</v>
      </c>
      <c r="C199" s="13" t="s">
        <v>193</v>
      </c>
      <c r="D199" s="13" t="s">
        <v>471</v>
      </c>
      <c r="E199" s="13" t="s">
        <v>25</v>
      </c>
      <c r="F199" s="13" t="s">
        <v>472</v>
      </c>
      <c r="G199" s="13" t="s">
        <v>81</v>
      </c>
      <c r="H199" s="13" t="s">
        <v>468</v>
      </c>
      <c r="I199" t="e">
        <f>VLOOKUP(D199,[1]Sheet1!$E:$K,7,0)</f>
        <v>#N/A</v>
      </c>
      <c r="J199" t="e">
        <f>VLOOKUP(D199,[1]Sheet1!$E:$L,8,0)</f>
        <v>#N/A</v>
      </c>
    </row>
    <row r="200" hidden="1" spans="1:10">
      <c r="A200" s="13">
        <v>1118</v>
      </c>
      <c r="B200" s="13" t="s">
        <v>14</v>
      </c>
      <c r="C200" s="13" t="s">
        <v>193</v>
      </c>
      <c r="D200" s="13" t="s">
        <v>473</v>
      </c>
      <c r="E200" s="13" t="s">
        <v>28</v>
      </c>
      <c r="F200" s="13" t="s">
        <v>474</v>
      </c>
      <c r="G200" s="13" t="s">
        <v>81</v>
      </c>
      <c r="H200" s="13" t="s">
        <v>468</v>
      </c>
      <c r="I200" t="e">
        <f>VLOOKUP(D200,[1]Sheet1!$E:$K,7,0)</f>
        <v>#N/A</v>
      </c>
      <c r="J200" t="e">
        <f>VLOOKUP(D200,[1]Sheet1!$E:$L,8,0)</f>
        <v>#N/A</v>
      </c>
    </row>
    <row r="201" hidden="1" spans="1:10">
      <c r="A201" s="13">
        <v>1119</v>
      </c>
      <c r="B201" s="13" t="s">
        <v>14</v>
      </c>
      <c r="C201" s="13" t="s">
        <v>193</v>
      </c>
      <c r="D201" s="13" t="s">
        <v>475</v>
      </c>
      <c r="E201" s="13" t="s">
        <v>106</v>
      </c>
      <c r="F201" s="13" t="s">
        <v>476</v>
      </c>
      <c r="G201" s="13" t="s">
        <v>81</v>
      </c>
      <c r="H201" s="13" t="s">
        <v>468</v>
      </c>
      <c r="I201" t="e">
        <f>VLOOKUP(D201,[1]Sheet1!$E:$K,7,0)</f>
        <v>#N/A</v>
      </c>
      <c r="J201" t="e">
        <f>VLOOKUP(D201,[1]Sheet1!$E:$L,8,0)</f>
        <v>#N/A</v>
      </c>
    </row>
    <row r="202" hidden="1" spans="1:10">
      <c r="A202" s="13">
        <v>1120</v>
      </c>
      <c r="B202" s="13" t="s">
        <v>14</v>
      </c>
      <c r="C202" s="13" t="s">
        <v>193</v>
      </c>
      <c r="D202" s="13" t="s">
        <v>477</v>
      </c>
      <c r="E202" s="13" t="s">
        <v>106</v>
      </c>
      <c r="F202" s="13" t="s">
        <v>478</v>
      </c>
      <c r="G202" s="13" t="s">
        <v>81</v>
      </c>
      <c r="H202" s="13" t="s">
        <v>468</v>
      </c>
      <c r="I202" t="e">
        <f>VLOOKUP(D202,[1]Sheet1!$E:$K,7,0)</f>
        <v>#N/A</v>
      </c>
      <c r="J202" t="e">
        <f>VLOOKUP(D202,[1]Sheet1!$E:$L,8,0)</f>
        <v>#N/A</v>
      </c>
    </row>
    <row r="203" spans="1:10">
      <c r="A203" s="13">
        <v>1121</v>
      </c>
      <c r="B203" s="13" t="s">
        <v>14</v>
      </c>
      <c r="C203" s="13" t="s">
        <v>479</v>
      </c>
      <c r="D203" s="13" t="s">
        <v>480</v>
      </c>
      <c r="E203" s="13" t="s">
        <v>17</v>
      </c>
      <c r="F203" s="13" t="s">
        <v>481</v>
      </c>
      <c r="G203" s="13" t="s">
        <v>81</v>
      </c>
      <c r="H203" s="13" t="s">
        <v>482</v>
      </c>
      <c r="I203">
        <f>VLOOKUP(D203,[1]Sheet1!$E:$K,7,0)</f>
        <v>0</v>
      </c>
      <c r="J203">
        <f>VLOOKUP(D203,[1]Sheet1!$E:$L,8,0)</f>
        <v>0</v>
      </c>
    </row>
    <row r="204" hidden="1" spans="1:10">
      <c r="A204" s="13">
        <v>1122</v>
      </c>
      <c r="B204" s="13" t="s">
        <v>14</v>
      </c>
      <c r="C204" s="13" t="s">
        <v>479</v>
      </c>
      <c r="D204" s="13" t="s">
        <v>483</v>
      </c>
      <c r="E204" s="13" t="s">
        <v>22</v>
      </c>
      <c r="F204" s="13" t="s">
        <v>484</v>
      </c>
      <c r="G204" s="13" t="s">
        <v>81</v>
      </c>
      <c r="H204" s="13" t="s">
        <v>482</v>
      </c>
      <c r="I204" t="e">
        <f>VLOOKUP(D204,[1]Sheet1!$E:$K,7,0)</f>
        <v>#N/A</v>
      </c>
      <c r="J204" t="e">
        <f>VLOOKUP(D204,[1]Sheet1!$E:$L,8,0)</f>
        <v>#N/A</v>
      </c>
    </row>
    <row r="205" hidden="1" spans="1:10">
      <c r="A205" s="13">
        <v>1123</v>
      </c>
      <c r="B205" s="13" t="s">
        <v>14</v>
      </c>
      <c r="C205" s="13" t="s">
        <v>479</v>
      </c>
      <c r="D205" s="13" t="s">
        <v>485</v>
      </c>
      <c r="E205" s="13" t="s">
        <v>25</v>
      </c>
      <c r="F205" s="13" t="s">
        <v>486</v>
      </c>
      <c r="G205" s="13" t="s">
        <v>81</v>
      </c>
      <c r="H205" s="13" t="s">
        <v>482</v>
      </c>
      <c r="I205" t="e">
        <f>VLOOKUP(D205,[1]Sheet1!$E:$K,7,0)</f>
        <v>#N/A</v>
      </c>
      <c r="J205" t="e">
        <f>VLOOKUP(D205,[1]Sheet1!$E:$L,8,0)</f>
        <v>#N/A</v>
      </c>
    </row>
    <row r="206" hidden="1" spans="1:10">
      <c r="A206" s="13">
        <v>1124</v>
      </c>
      <c r="B206" s="13" t="s">
        <v>14</v>
      </c>
      <c r="C206" s="13" t="s">
        <v>479</v>
      </c>
      <c r="D206" s="13" t="s">
        <v>487</v>
      </c>
      <c r="E206" s="13" t="s">
        <v>28</v>
      </c>
      <c r="F206" s="13" t="s">
        <v>488</v>
      </c>
      <c r="G206" s="13" t="s">
        <v>81</v>
      </c>
      <c r="H206" s="13" t="s">
        <v>482</v>
      </c>
      <c r="I206" t="e">
        <f>VLOOKUP(D206,[1]Sheet1!$E:$K,7,0)</f>
        <v>#N/A</v>
      </c>
      <c r="J206" t="e">
        <f>VLOOKUP(D206,[1]Sheet1!$E:$L,8,0)</f>
        <v>#N/A</v>
      </c>
    </row>
    <row r="207" hidden="1" spans="1:10">
      <c r="A207" s="13">
        <v>1125</v>
      </c>
      <c r="B207" s="13" t="s">
        <v>14</v>
      </c>
      <c r="C207" s="13" t="s">
        <v>479</v>
      </c>
      <c r="D207" s="13" t="s">
        <v>489</v>
      </c>
      <c r="E207" s="13" t="s">
        <v>106</v>
      </c>
      <c r="F207" s="13" t="s">
        <v>490</v>
      </c>
      <c r="G207" s="13" t="s">
        <v>81</v>
      </c>
      <c r="H207" s="13" t="s">
        <v>482</v>
      </c>
      <c r="I207" t="e">
        <f>VLOOKUP(D207,[1]Sheet1!$E:$K,7,0)</f>
        <v>#N/A</v>
      </c>
      <c r="J207" t="e">
        <f>VLOOKUP(D207,[1]Sheet1!$E:$L,8,0)</f>
        <v>#N/A</v>
      </c>
    </row>
    <row r="208" hidden="1" spans="1:10">
      <c r="A208" s="13">
        <v>1126</v>
      </c>
      <c r="B208" s="13" t="s">
        <v>14</v>
      </c>
      <c r="C208" s="13" t="s">
        <v>479</v>
      </c>
      <c r="D208" s="13" t="s">
        <v>491</v>
      </c>
      <c r="E208" s="13" t="s">
        <v>273</v>
      </c>
      <c r="F208" s="13" t="s">
        <v>492</v>
      </c>
      <c r="G208" s="13" t="s">
        <v>81</v>
      </c>
      <c r="H208" s="13" t="s">
        <v>482</v>
      </c>
      <c r="I208" t="e">
        <f>VLOOKUP(D208,[1]Sheet1!$E:$K,7,0)</f>
        <v>#N/A</v>
      </c>
      <c r="J208" t="e">
        <f>VLOOKUP(D208,[1]Sheet1!$E:$L,8,0)</f>
        <v>#N/A</v>
      </c>
    </row>
    <row r="209" spans="1:10">
      <c r="A209" s="13">
        <v>1127</v>
      </c>
      <c r="B209" s="13" t="s">
        <v>14</v>
      </c>
      <c r="C209" s="13" t="s">
        <v>55</v>
      </c>
      <c r="D209" s="13" t="s">
        <v>493</v>
      </c>
      <c r="E209" s="13" t="s">
        <v>17</v>
      </c>
      <c r="F209" s="13" t="s">
        <v>494</v>
      </c>
      <c r="G209" s="13" t="s">
        <v>81</v>
      </c>
      <c r="H209" s="13" t="s">
        <v>495</v>
      </c>
      <c r="I209" t="e">
        <f>VLOOKUP(D209,[1]Sheet1!$E:$K,7,0)</f>
        <v>#N/A</v>
      </c>
      <c r="J209" t="e">
        <f>VLOOKUP(D209,[1]Sheet1!$E:$L,8,0)</f>
        <v>#N/A</v>
      </c>
    </row>
    <row r="210" hidden="1" spans="1:10">
      <c r="A210" s="13">
        <v>1128</v>
      </c>
      <c r="B210" s="13" t="s">
        <v>14</v>
      </c>
      <c r="C210" s="13" t="s">
        <v>55</v>
      </c>
      <c r="D210" s="13" t="s">
        <v>496</v>
      </c>
      <c r="E210" s="13" t="s">
        <v>22</v>
      </c>
      <c r="F210" s="13" t="s">
        <v>497</v>
      </c>
      <c r="G210" s="13" t="s">
        <v>81</v>
      </c>
      <c r="H210" s="13" t="s">
        <v>495</v>
      </c>
      <c r="I210" t="e">
        <f>VLOOKUP(D210,[1]Sheet1!$E:$K,7,0)</f>
        <v>#N/A</v>
      </c>
      <c r="J210" t="e">
        <f>VLOOKUP(D210,[1]Sheet1!$E:$L,8,0)</f>
        <v>#N/A</v>
      </c>
    </row>
    <row r="211" hidden="1" spans="1:10">
      <c r="A211" s="13">
        <v>1129</v>
      </c>
      <c r="B211" s="13" t="s">
        <v>14</v>
      </c>
      <c r="C211" s="13" t="s">
        <v>55</v>
      </c>
      <c r="D211" s="13" t="s">
        <v>498</v>
      </c>
      <c r="E211" s="13" t="s">
        <v>25</v>
      </c>
      <c r="F211" s="13" t="s">
        <v>499</v>
      </c>
      <c r="G211" s="13" t="s">
        <v>81</v>
      </c>
      <c r="H211" s="13" t="s">
        <v>495</v>
      </c>
      <c r="I211" t="e">
        <f>VLOOKUP(D211,[1]Sheet1!$E:$K,7,0)</f>
        <v>#N/A</v>
      </c>
      <c r="J211" t="e">
        <f>VLOOKUP(D211,[1]Sheet1!$E:$L,8,0)</f>
        <v>#N/A</v>
      </c>
    </row>
    <row r="212" hidden="1" spans="1:10">
      <c r="A212" s="13">
        <v>1130</v>
      </c>
      <c r="B212" s="13" t="s">
        <v>14</v>
      </c>
      <c r="C212" s="13" t="s">
        <v>55</v>
      </c>
      <c r="D212" s="13" t="s">
        <v>500</v>
      </c>
      <c r="E212" s="13" t="s">
        <v>28</v>
      </c>
      <c r="F212" s="13" t="s">
        <v>501</v>
      </c>
      <c r="G212" s="13" t="s">
        <v>81</v>
      </c>
      <c r="H212" s="13" t="s">
        <v>495</v>
      </c>
      <c r="I212" t="e">
        <f>VLOOKUP(D212,[1]Sheet1!$E:$K,7,0)</f>
        <v>#N/A</v>
      </c>
      <c r="J212" t="e">
        <f>VLOOKUP(D212,[1]Sheet1!$E:$L,8,0)</f>
        <v>#N/A</v>
      </c>
    </row>
    <row r="213" hidden="1" spans="1:10">
      <c r="A213" s="13">
        <v>1131</v>
      </c>
      <c r="B213" s="13" t="s">
        <v>14</v>
      </c>
      <c r="C213" s="13" t="s">
        <v>55</v>
      </c>
      <c r="D213" s="13" t="s">
        <v>502</v>
      </c>
      <c r="E213" s="13" t="s">
        <v>106</v>
      </c>
      <c r="F213" s="13" t="s">
        <v>503</v>
      </c>
      <c r="G213" s="13" t="s">
        <v>81</v>
      </c>
      <c r="H213" s="13" t="s">
        <v>495</v>
      </c>
      <c r="I213" t="e">
        <f>VLOOKUP(D213,[1]Sheet1!$E:$K,7,0)</f>
        <v>#N/A</v>
      </c>
      <c r="J213" t="e">
        <f>VLOOKUP(D213,[1]Sheet1!$E:$L,8,0)</f>
        <v>#N/A</v>
      </c>
    </row>
    <row r="214" hidden="1" spans="1:10">
      <c r="A214" s="13">
        <v>1132</v>
      </c>
      <c r="B214" s="13" t="s">
        <v>14</v>
      </c>
      <c r="C214" s="13" t="s">
        <v>55</v>
      </c>
      <c r="D214" s="13" t="s">
        <v>504</v>
      </c>
      <c r="E214" s="13" t="s">
        <v>31</v>
      </c>
      <c r="F214" s="13" t="s">
        <v>505</v>
      </c>
      <c r="G214" s="13" t="s">
        <v>81</v>
      </c>
      <c r="H214" s="13" t="s">
        <v>495</v>
      </c>
      <c r="I214" t="e">
        <f>VLOOKUP(D214,[1]Sheet1!$E:$K,7,0)</f>
        <v>#N/A</v>
      </c>
      <c r="J214" t="e">
        <f>VLOOKUP(D214,[1]Sheet1!$E:$L,8,0)</f>
        <v>#N/A</v>
      </c>
    </row>
    <row r="215" spans="1:10">
      <c r="A215" s="13">
        <v>1133</v>
      </c>
      <c r="B215" s="13" t="s">
        <v>14</v>
      </c>
      <c r="C215" s="13" t="s">
        <v>193</v>
      </c>
      <c r="D215" s="13" t="s">
        <v>506</v>
      </c>
      <c r="E215" s="13" t="s">
        <v>17</v>
      </c>
      <c r="F215" s="13" t="s">
        <v>507</v>
      </c>
      <c r="G215" s="13" t="s">
        <v>81</v>
      </c>
      <c r="H215" s="13" t="s">
        <v>508</v>
      </c>
      <c r="I215" t="e">
        <f>VLOOKUP(D215,[1]Sheet1!$E:$K,7,0)</f>
        <v>#N/A</v>
      </c>
      <c r="J215" t="e">
        <f>VLOOKUP(D215,[1]Sheet1!$E:$L,8,0)</f>
        <v>#N/A</v>
      </c>
    </row>
    <row r="216" hidden="1" spans="1:10">
      <c r="A216" s="13">
        <v>1134</v>
      </c>
      <c r="B216" s="13" t="s">
        <v>14</v>
      </c>
      <c r="C216" s="13" t="s">
        <v>193</v>
      </c>
      <c r="D216" s="13" t="s">
        <v>509</v>
      </c>
      <c r="E216" s="13" t="s">
        <v>22</v>
      </c>
      <c r="F216" s="13" t="s">
        <v>510</v>
      </c>
      <c r="G216" s="13" t="s">
        <v>81</v>
      </c>
      <c r="H216" s="13" t="s">
        <v>508</v>
      </c>
      <c r="I216" t="e">
        <f>VLOOKUP(D216,[1]Sheet1!$E:$K,7,0)</f>
        <v>#N/A</v>
      </c>
      <c r="J216" t="e">
        <f>VLOOKUP(D216,[1]Sheet1!$E:$L,8,0)</f>
        <v>#N/A</v>
      </c>
    </row>
    <row r="217" hidden="1" spans="1:10">
      <c r="A217" s="13">
        <v>1135</v>
      </c>
      <c r="B217" s="13" t="s">
        <v>14</v>
      </c>
      <c r="C217" s="13" t="s">
        <v>193</v>
      </c>
      <c r="D217" s="13" t="s">
        <v>511</v>
      </c>
      <c r="E217" s="13" t="s">
        <v>25</v>
      </c>
      <c r="F217" s="13" t="s">
        <v>512</v>
      </c>
      <c r="G217" s="13" t="s">
        <v>81</v>
      </c>
      <c r="H217" s="13" t="s">
        <v>508</v>
      </c>
      <c r="I217" t="e">
        <f>VLOOKUP(D217,[1]Sheet1!$E:$K,7,0)</f>
        <v>#N/A</v>
      </c>
      <c r="J217" t="e">
        <f>VLOOKUP(D217,[1]Sheet1!$E:$L,8,0)</f>
        <v>#N/A</v>
      </c>
    </row>
    <row r="218" hidden="1" spans="1:10">
      <c r="A218" s="13">
        <v>1136</v>
      </c>
      <c r="B218" s="13" t="s">
        <v>14</v>
      </c>
      <c r="C218" s="13" t="s">
        <v>193</v>
      </c>
      <c r="D218" s="13" t="s">
        <v>513</v>
      </c>
      <c r="E218" s="13" t="s">
        <v>28</v>
      </c>
      <c r="F218" s="13" t="s">
        <v>514</v>
      </c>
      <c r="G218" s="13" t="s">
        <v>81</v>
      </c>
      <c r="H218" s="13" t="s">
        <v>508</v>
      </c>
      <c r="I218" t="e">
        <f>VLOOKUP(D218,[1]Sheet1!$E:$K,7,0)</f>
        <v>#N/A</v>
      </c>
      <c r="J218" t="e">
        <f>VLOOKUP(D218,[1]Sheet1!$E:$L,8,0)</f>
        <v>#N/A</v>
      </c>
    </row>
    <row r="219" hidden="1" spans="1:10">
      <c r="A219" s="13">
        <v>1137</v>
      </c>
      <c r="B219" s="13" t="s">
        <v>14</v>
      </c>
      <c r="C219" s="13" t="s">
        <v>193</v>
      </c>
      <c r="D219" s="13" t="s">
        <v>515</v>
      </c>
      <c r="E219" s="13" t="s">
        <v>106</v>
      </c>
      <c r="F219" s="13" t="s">
        <v>516</v>
      </c>
      <c r="G219" s="13" t="s">
        <v>81</v>
      </c>
      <c r="H219" s="13" t="s">
        <v>508</v>
      </c>
      <c r="I219" t="e">
        <f>VLOOKUP(D219,[1]Sheet1!$E:$K,7,0)</f>
        <v>#N/A</v>
      </c>
      <c r="J219" t="e">
        <f>VLOOKUP(D219,[1]Sheet1!$E:$L,8,0)</f>
        <v>#N/A</v>
      </c>
    </row>
    <row r="220" hidden="1" spans="1:10">
      <c r="A220" s="13">
        <v>1138</v>
      </c>
      <c r="B220" s="13" t="s">
        <v>14</v>
      </c>
      <c r="C220" s="13" t="s">
        <v>193</v>
      </c>
      <c r="D220" s="13" t="s">
        <v>517</v>
      </c>
      <c r="E220" s="13" t="s">
        <v>31</v>
      </c>
      <c r="F220" s="13" t="s">
        <v>518</v>
      </c>
      <c r="G220" s="13" t="s">
        <v>81</v>
      </c>
      <c r="H220" s="13" t="s">
        <v>508</v>
      </c>
      <c r="I220" t="e">
        <f>VLOOKUP(D220,[1]Sheet1!$E:$K,7,0)</f>
        <v>#N/A</v>
      </c>
      <c r="J220" t="e">
        <f>VLOOKUP(D220,[1]Sheet1!$E:$L,8,0)</f>
        <v>#N/A</v>
      </c>
    </row>
    <row r="221" spans="1:10">
      <c r="A221" s="13">
        <v>1139</v>
      </c>
      <c r="B221" s="13" t="s">
        <v>14</v>
      </c>
      <c r="C221" s="13" t="s">
        <v>33</v>
      </c>
      <c r="D221" s="13" t="s">
        <v>519</v>
      </c>
      <c r="E221" s="13" t="s">
        <v>17</v>
      </c>
      <c r="F221" s="13" t="s">
        <v>520</v>
      </c>
      <c r="G221" s="13" t="s">
        <v>19</v>
      </c>
      <c r="H221" s="13" t="s">
        <v>521</v>
      </c>
      <c r="I221" t="str">
        <f>VLOOKUP(D221,[1]Sheet1!$E:$K,7,0)</f>
        <v>油菜3亩</v>
      </c>
      <c r="J221">
        <f>VLOOKUP(D221,[1]Sheet1!$E:$L,8,0)</f>
        <v>900</v>
      </c>
    </row>
    <row r="222" hidden="1" spans="1:10">
      <c r="A222" s="13">
        <v>1140</v>
      </c>
      <c r="B222" s="13" t="s">
        <v>14</v>
      </c>
      <c r="C222" s="13" t="s">
        <v>33</v>
      </c>
      <c r="D222" s="13" t="s">
        <v>522</v>
      </c>
      <c r="E222" s="13" t="s">
        <v>22</v>
      </c>
      <c r="F222" s="13" t="s">
        <v>523</v>
      </c>
      <c r="G222" s="13" t="s">
        <v>19</v>
      </c>
      <c r="H222" s="13" t="s">
        <v>521</v>
      </c>
      <c r="I222" t="e">
        <f>VLOOKUP(D222,[1]Sheet1!$E:$K,7,0)</f>
        <v>#N/A</v>
      </c>
      <c r="J222" t="e">
        <f>VLOOKUP(D222,[1]Sheet1!$E:$L,8,0)</f>
        <v>#N/A</v>
      </c>
    </row>
    <row r="223" hidden="1" spans="1:10">
      <c r="A223" s="13">
        <v>1141</v>
      </c>
      <c r="B223" s="13" t="s">
        <v>14</v>
      </c>
      <c r="C223" s="13" t="s">
        <v>33</v>
      </c>
      <c r="D223" s="13" t="s">
        <v>524</v>
      </c>
      <c r="E223" s="13" t="s">
        <v>25</v>
      </c>
      <c r="F223" s="13" t="s">
        <v>525</v>
      </c>
      <c r="G223" s="13" t="s">
        <v>19</v>
      </c>
      <c r="H223" s="13" t="s">
        <v>521</v>
      </c>
      <c r="I223" t="e">
        <f>VLOOKUP(D223,[1]Sheet1!$E:$K,7,0)</f>
        <v>#N/A</v>
      </c>
      <c r="J223" t="e">
        <f>VLOOKUP(D223,[1]Sheet1!$E:$L,8,0)</f>
        <v>#N/A</v>
      </c>
    </row>
    <row r="224" hidden="1" spans="1:10">
      <c r="A224" s="13">
        <v>1142</v>
      </c>
      <c r="B224" s="13" t="s">
        <v>14</v>
      </c>
      <c r="C224" s="13" t="s">
        <v>33</v>
      </c>
      <c r="D224" s="13" t="s">
        <v>526</v>
      </c>
      <c r="E224" s="13" t="s">
        <v>88</v>
      </c>
      <c r="F224" s="13" t="s">
        <v>527</v>
      </c>
      <c r="G224" s="13" t="s">
        <v>19</v>
      </c>
      <c r="H224" s="13" t="s">
        <v>521</v>
      </c>
      <c r="I224" t="e">
        <f>VLOOKUP(D224,[1]Sheet1!$E:$K,7,0)</f>
        <v>#N/A</v>
      </c>
      <c r="J224" t="e">
        <f>VLOOKUP(D224,[1]Sheet1!$E:$L,8,0)</f>
        <v>#N/A</v>
      </c>
    </row>
    <row r="225" hidden="1" spans="1:10">
      <c r="A225" s="13">
        <v>1143</v>
      </c>
      <c r="B225" s="13" t="s">
        <v>14</v>
      </c>
      <c r="C225" s="13" t="s">
        <v>33</v>
      </c>
      <c r="D225" s="13" t="s">
        <v>528</v>
      </c>
      <c r="E225" s="13" t="s">
        <v>28</v>
      </c>
      <c r="F225" s="13" t="s">
        <v>529</v>
      </c>
      <c r="G225" s="13" t="s">
        <v>19</v>
      </c>
      <c r="H225" s="13" t="s">
        <v>521</v>
      </c>
      <c r="I225" t="e">
        <f>VLOOKUP(D225,[1]Sheet1!$E:$K,7,0)</f>
        <v>#N/A</v>
      </c>
      <c r="J225" t="e">
        <f>VLOOKUP(D225,[1]Sheet1!$E:$L,8,0)</f>
        <v>#N/A</v>
      </c>
    </row>
    <row r="226" spans="1:10">
      <c r="A226" s="13">
        <v>1144</v>
      </c>
      <c r="B226" s="13" t="s">
        <v>14</v>
      </c>
      <c r="C226" s="13" t="s">
        <v>33</v>
      </c>
      <c r="D226" s="13" t="s">
        <v>530</v>
      </c>
      <c r="E226" s="13" t="s">
        <v>17</v>
      </c>
      <c r="F226" s="13" t="s">
        <v>531</v>
      </c>
      <c r="G226" s="13" t="s">
        <v>156</v>
      </c>
      <c r="H226" s="13" t="s">
        <v>532</v>
      </c>
      <c r="I226" t="e">
        <f>VLOOKUP(D226,[1]Sheet1!$E:$K,7,0)</f>
        <v>#N/A</v>
      </c>
      <c r="J226" t="e">
        <f>VLOOKUP(D226,[1]Sheet1!$E:$L,8,0)</f>
        <v>#N/A</v>
      </c>
    </row>
    <row r="227" hidden="1" spans="1:10">
      <c r="A227" s="13">
        <v>1145</v>
      </c>
      <c r="B227" s="13" t="s">
        <v>14</v>
      </c>
      <c r="C227" s="13" t="s">
        <v>33</v>
      </c>
      <c r="D227" s="13" t="s">
        <v>533</v>
      </c>
      <c r="E227" s="13" t="s">
        <v>22</v>
      </c>
      <c r="F227" s="13" t="s">
        <v>534</v>
      </c>
      <c r="G227" s="13" t="s">
        <v>156</v>
      </c>
      <c r="H227" s="13" t="s">
        <v>532</v>
      </c>
      <c r="I227" t="e">
        <f>VLOOKUP(D227,[1]Sheet1!$E:$K,7,0)</f>
        <v>#N/A</v>
      </c>
      <c r="J227" t="e">
        <f>VLOOKUP(D227,[1]Sheet1!$E:$L,8,0)</f>
        <v>#N/A</v>
      </c>
    </row>
    <row r="228" hidden="1" spans="1:10">
      <c r="A228" s="13">
        <v>1146</v>
      </c>
      <c r="B228" s="13" t="s">
        <v>14</v>
      </c>
      <c r="C228" s="13" t="s">
        <v>33</v>
      </c>
      <c r="D228" s="13" t="s">
        <v>535</v>
      </c>
      <c r="E228" s="13" t="s">
        <v>88</v>
      </c>
      <c r="F228" s="13" t="s">
        <v>536</v>
      </c>
      <c r="G228" s="13" t="s">
        <v>156</v>
      </c>
      <c r="H228" s="13" t="s">
        <v>532</v>
      </c>
      <c r="I228" t="e">
        <f>VLOOKUP(D228,[1]Sheet1!$E:$K,7,0)</f>
        <v>#N/A</v>
      </c>
      <c r="J228" t="e">
        <f>VLOOKUP(D228,[1]Sheet1!$E:$L,8,0)</f>
        <v>#N/A</v>
      </c>
    </row>
    <row r="229" spans="1:10">
      <c r="A229" s="13">
        <v>1147</v>
      </c>
      <c r="B229" s="13" t="s">
        <v>14</v>
      </c>
      <c r="C229" s="13" t="s">
        <v>33</v>
      </c>
      <c r="D229" s="13" t="s">
        <v>537</v>
      </c>
      <c r="E229" s="13" t="s">
        <v>17</v>
      </c>
      <c r="F229" s="13" t="s">
        <v>538</v>
      </c>
      <c r="G229" s="13" t="s">
        <v>19</v>
      </c>
      <c r="H229" s="13" t="s">
        <v>539</v>
      </c>
      <c r="I229" t="str">
        <f>VLOOKUP(D229,[1]Sheet1!$E:$K,7,0)</f>
        <v>油菜2亩</v>
      </c>
      <c r="J229">
        <f>VLOOKUP(D229,[1]Sheet1!$E:$L,8,0)</f>
        <v>600</v>
      </c>
    </row>
    <row r="230" hidden="1" spans="1:10">
      <c r="A230" s="13">
        <v>1148</v>
      </c>
      <c r="B230" s="13" t="s">
        <v>14</v>
      </c>
      <c r="C230" s="13" t="s">
        <v>33</v>
      </c>
      <c r="D230" s="13" t="s">
        <v>540</v>
      </c>
      <c r="E230" s="13" t="s">
        <v>22</v>
      </c>
      <c r="F230" s="13" t="s">
        <v>541</v>
      </c>
      <c r="G230" s="13" t="s">
        <v>19</v>
      </c>
      <c r="H230" s="13" t="s">
        <v>539</v>
      </c>
      <c r="I230" t="e">
        <f>VLOOKUP(D230,[1]Sheet1!$E:$K,7,0)</f>
        <v>#N/A</v>
      </c>
      <c r="J230" t="e">
        <f>VLOOKUP(D230,[1]Sheet1!$E:$L,8,0)</f>
        <v>#N/A</v>
      </c>
    </row>
    <row r="231" hidden="1" spans="1:10">
      <c r="A231" s="13">
        <v>1149</v>
      </c>
      <c r="B231" s="13" t="s">
        <v>14</v>
      </c>
      <c r="C231" s="13" t="s">
        <v>33</v>
      </c>
      <c r="D231" s="13" t="s">
        <v>542</v>
      </c>
      <c r="E231" s="13" t="s">
        <v>25</v>
      </c>
      <c r="F231" s="13" t="s">
        <v>543</v>
      </c>
      <c r="G231" s="13" t="s">
        <v>19</v>
      </c>
      <c r="H231" s="13" t="s">
        <v>539</v>
      </c>
      <c r="I231" t="e">
        <f>VLOOKUP(D231,[1]Sheet1!$E:$K,7,0)</f>
        <v>#N/A</v>
      </c>
      <c r="J231" t="e">
        <f>VLOOKUP(D231,[1]Sheet1!$E:$L,8,0)</f>
        <v>#N/A</v>
      </c>
    </row>
    <row r="232" hidden="1" spans="1:10">
      <c r="A232" s="13">
        <v>1150</v>
      </c>
      <c r="B232" s="13" t="s">
        <v>14</v>
      </c>
      <c r="C232" s="13" t="s">
        <v>33</v>
      </c>
      <c r="D232" s="13" t="s">
        <v>544</v>
      </c>
      <c r="E232" s="13" t="s">
        <v>25</v>
      </c>
      <c r="F232" s="13" t="s">
        <v>545</v>
      </c>
      <c r="G232" s="13" t="s">
        <v>19</v>
      </c>
      <c r="H232" s="13" t="s">
        <v>539</v>
      </c>
      <c r="I232" t="e">
        <f>VLOOKUP(D232,[1]Sheet1!$E:$K,7,0)</f>
        <v>#N/A</v>
      </c>
      <c r="J232" t="e">
        <f>VLOOKUP(D232,[1]Sheet1!$E:$L,8,0)</f>
        <v>#N/A</v>
      </c>
    </row>
    <row r="233" hidden="1" spans="1:10">
      <c r="A233" s="13">
        <v>1151</v>
      </c>
      <c r="B233" s="13" t="s">
        <v>14</v>
      </c>
      <c r="C233" s="13" t="s">
        <v>33</v>
      </c>
      <c r="D233" s="13" t="s">
        <v>546</v>
      </c>
      <c r="E233" s="13" t="s">
        <v>66</v>
      </c>
      <c r="F233" s="13" t="s">
        <v>547</v>
      </c>
      <c r="G233" s="13" t="s">
        <v>19</v>
      </c>
      <c r="H233" s="13" t="s">
        <v>539</v>
      </c>
      <c r="I233" t="e">
        <f>VLOOKUP(D233,[1]Sheet1!$E:$K,7,0)</f>
        <v>#N/A</v>
      </c>
      <c r="J233" t="e">
        <f>VLOOKUP(D233,[1]Sheet1!$E:$L,8,0)</f>
        <v>#N/A</v>
      </c>
    </row>
    <row r="234" spans="1:10">
      <c r="A234" s="13">
        <v>1152</v>
      </c>
      <c r="B234" s="13" t="s">
        <v>14</v>
      </c>
      <c r="C234" s="13" t="s">
        <v>55</v>
      </c>
      <c r="D234" s="13" t="s">
        <v>548</v>
      </c>
      <c r="E234" s="13" t="s">
        <v>17</v>
      </c>
      <c r="F234" s="13" t="s">
        <v>549</v>
      </c>
      <c r="G234" s="13" t="s">
        <v>248</v>
      </c>
      <c r="H234" s="13" t="s">
        <v>550</v>
      </c>
      <c r="I234" t="e">
        <f>VLOOKUP(D234,[1]Sheet1!$E:$K,7,0)</f>
        <v>#N/A</v>
      </c>
      <c r="J234" t="e">
        <f>VLOOKUP(D234,[1]Sheet1!$E:$L,8,0)</f>
        <v>#N/A</v>
      </c>
    </row>
    <row r="235" hidden="1" spans="1:10">
      <c r="A235" s="13">
        <v>1153</v>
      </c>
      <c r="B235" s="13" t="s">
        <v>14</v>
      </c>
      <c r="C235" s="13" t="s">
        <v>55</v>
      </c>
      <c r="D235" s="13" t="s">
        <v>551</v>
      </c>
      <c r="E235" s="13" t="s">
        <v>22</v>
      </c>
      <c r="F235" s="13" t="s">
        <v>552</v>
      </c>
      <c r="G235" s="13" t="s">
        <v>248</v>
      </c>
      <c r="H235" s="13" t="s">
        <v>550</v>
      </c>
      <c r="I235" t="e">
        <f>VLOOKUP(D235,[1]Sheet1!$E:$K,7,0)</f>
        <v>#N/A</v>
      </c>
      <c r="J235" t="e">
        <f>VLOOKUP(D235,[1]Sheet1!$E:$L,8,0)</f>
        <v>#N/A</v>
      </c>
    </row>
    <row r="236" spans="1:10">
      <c r="A236" s="13">
        <v>1154</v>
      </c>
      <c r="B236" s="13" t="s">
        <v>14</v>
      </c>
      <c r="C236" s="13" t="s">
        <v>55</v>
      </c>
      <c r="D236" s="13" t="s">
        <v>553</v>
      </c>
      <c r="E236" s="13" t="s">
        <v>17</v>
      </c>
      <c r="F236" s="13" t="s">
        <v>554</v>
      </c>
      <c r="G236" s="13" t="s">
        <v>36</v>
      </c>
      <c r="H236" s="13" t="s">
        <v>555</v>
      </c>
      <c r="I236" t="e">
        <f>VLOOKUP(D236,[1]Sheet1!$E:$K,7,0)</f>
        <v>#N/A</v>
      </c>
      <c r="J236" t="e">
        <f>VLOOKUP(D236,[1]Sheet1!$E:$L,8,0)</f>
        <v>#N/A</v>
      </c>
    </row>
    <row r="237" hidden="1" spans="1:10">
      <c r="A237" s="13">
        <v>1155</v>
      </c>
      <c r="B237" s="13" t="s">
        <v>14</v>
      </c>
      <c r="C237" s="13" t="s">
        <v>55</v>
      </c>
      <c r="D237" s="13" t="s">
        <v>556</v>
      </c>
      <c r="E237" s="13" t="s">
        <v>22</v>
      </c>
      <c r="F237" s="13" t="s">
        <v>557</v>
      </c>
      <c r="G237" s="13" t="s">
        <v>36</v>
      </c>
      <c r="H237" s="13" t="s">
        <v>555</v>
      </c>
      <c r="I237" t="e">
        <f>VLOOKUP(D237,[1]Sheet1!$E:$K,7,0)</f>
        <v>#N/A</v>
      </c>
      <c r="J237" t="e">
        <f>VLOOKUP(D237,[1]Sheet1!$E:$L,8,0)</f>
        <v>#N/A</v>
      </c>
    </row>
    <row r="238" hidden="1" spans="1:10">
      <c r="A238" s="13">
        <v>1156</v>
      </c>
      <c r="B238" s="13" t="s">
        <v>14</v>
      </c>
      <c r="C238" s="13" t="s">
        <v>55</v>
      </c>
      <c r="D238" s="13" t="s">
        <v>558</v>
      </c>
      <c r="E238" s="13" t="s">
        <v>25</v>
      </c>
      <c r="F238" s="13" t="s">
        <v>559</v>
      </c>
      <c r="G238" s="13" t="s">
        <v>36</v>
      </c>
      <c r="H238" s="13" t="s">
        <v>555</v>
      </c>
      <c r="I238" t="e">
        <f>VLOOKUP(D238,[1]Sheet1!$E:$K,7,0)</f>
        <v>#N/A</v>
      </c>
      <c r="J238" t="e">
        <f>VLOOKUP(D238,[1]Sheet1!$E:$L,8,0)</f>
        <v>#N/A</v>
      </c>
    </row>
    <row r="239" hidden="1" spans="1:10">
      <c r="A239" s="13">
        <v>1157</v>
      </c>
      <c r="B239" s="13" t="s">
        <v>14</v>
      </c>
      <c r="C239" s="13" t="s">
        <v>55</v>
      </c>
      <c r="D239" s="13" t="s">
        <v>560</v>
      </c>
      <c r="E239" s="13" t="s">
        <v>93</v>
      </c>
      <c r="F239" s="13" t="s">
        <v>561</v>
      </c>
      <c r="G239" s="13" t="s">
        <v>36</v>
      </c>
      <c r="H239" s="13" t="s">
        <v>555</v>
      </c>
      <c r="I239" t="e">
        <f>VLOOKUP(D239,[1]Sheet1!$E:$K,7,0)</f>
        <v>#N/A</v>
      </c>
      <c r="J239" t="e">
        <f>VLOOKUP(D239,[1]Sheet1!$E:$L,8,0)</f>
        <v>#N/A</v>
      </c>
    </row>
    <row r="240" spans="1:10">
      <c r="A240" s="13">
        <v>1158</v>
      </c>
      <c r="B240" s="13" t="s">
        <v>14</v>
      </c>
      <c r="C240" s="13" t="s">
        <v>33</v>
      </c>
      <c r="D240" s="13" t="s">
        <v>562</v>
      </c>
      <c r="E240" s="13" t="s">
        <v>17</v>
      </c>
      <c r="F240" s="13" t="s">
        <v>563</v>
      </c>
      <c r="G240" s="13" t="s">
        <v>248</v>
      </c>
      <c r="H240" s="13" t="s">
        <v>564</v>
      </c>
      <c r="I240" t="str">
        <f>VLOOKUP(D240,[1]Sheet1!$E:$K,7,0)</f>
        <v>油菜2亩</v>
      </c>
      <c r="J240">
        <f>VLOOKUP(D240,[1]Sheet1!$E:$L,8,0)</f>
        <v>600</v>
      </c>
    </row>
    <row r="241" hidden="1" spans="1:10">
      <c r="A241" s="13">
        <v>1159</v>
      </c>
      <c r="B241" s="13" t="s">
        <v>14</v>
      </c>
      <c r="C241" s="13" t="s">
        <v>33</v>
      </c>
      <c r="D241" s="13" t="s">
        <v>565</v>
      </c>
      <c r="E241" s="13" t="s">
        <v>93</v>
      </c>
      <c r="F241" s="13" t="s">
        <v>566</v>
      </c>
      <c r="G241" s="13" t="s">
        <v>248</v>
      </c>
      <c r="H241" s="13" t="s">
        <v>564</v>
      </c>
      <c r="I241" t="e">
        <f>VLOOKUP(D241,[1]Sheet1!$E:$K,7,0)</f>
        <v>#N/A</v>
      </c>
      <c r="J241" t="e">
        <f>VLOOKUP(D241,[1]Sheet1!$E:$L,8,0)</f>
        <v>#N/A</v>
      </c>
    </row>
    <row r="242" spans="1:10">
      <c r="A242" s="13">
        <v>1160</v>
      </c>
      <c r="B242" s="13" t="s">
        <v>14</v>
      </c>
      <c r="C242" s="13" t="s">
        <v>33</v>
      </c>
      <c r="D242" s="13" t="s">
        <v>567</v>
      </c>
      <c r="E242" s="13" t="s">
        <v>17</v>
      </c>
      <c r="F242" s="13" t="s">
        <v>568</v>
      </c>
      <c r="G242" s="13" t="s">
        <v>36</v>
      </c>
      <c r="H242" s="13" t="s">
        <v>569</v>
      </c>
      <c r="I242" t="str">
        <f>VLOOKUP(D242,[1]Sheet1!$E:$K,7,0)</f>
        <v>油菜3亩</v>
      </c>
      <c r="J242">
        <f>VLOOKUP(D242,[1]Sheet1!$E:$L,8,0)</f>
        <v>900</v>
      </c>
    </row>
    <row r="243" hidden="1" spans="1:10">
      <c r="A243" s="13">
        <v>1161</v>
      </c>
      <c r="B243" s="13" t="s">
        <v>14</v>
      </c>
      <c r="C243" s="13" t="s">
        <v>33</v>
      </c>
      <c r="D243" s="13" t="s">
        <v>570</v>
      </c>
      <c r="E243" s="13" t="s">
        <v>22</v>
      </c>
      <c r="F243" s="13" t="s">
        <v>571</v>
      </c>
      <c r="G243" s="13" t="s">
        <v>36</v>
      </c>
      <c r="H243" s="13" t="s">
        <v>569</v>
      </c>
      <c r="I243" t="e">
        <f>VLOOKUP(D243,[1]Sheet1!$E:$K,7,0)</f>
        <v>#N/A</v>
      </c>
      <c r="J243" t="e">
        <f>VLOOKUP(D243,[1]Sheet1!$E:$L,8,0)</f>
        <v>#N/A</v>
      </c>
    </row>
    <row r="244" hidden="1" spans="1:10">
      <c r="A244" s="13">
        <v>1162</v>
      </c>
      <c r="B244" s="13" t="s">
        <v>14</v>
      </c>
      <c r="C244" s="13" t="s">
        <v>33</v>
      </c>
      <c r="D244" s="13" t="s">
        <v>572</v>
      </c>
      <c r="E244" s="13" t="s">
        <v>25</v>
      </c>
      <c r="F244" s="13" t="s">
        <v>573</v>
      </c>
      <c r="G244" s="13" t="s">
        <v>36</v>
      </c>
      <c r="H244" s="13" t="s">
        <v>569</v>
      </c>
      <c r="I244" t="e">
        <f>VLOOKUP(D244,[1]Sheet1!$E:$K,7,0)</f>
        <v>#N/A</v>
      </c>
      <c r="J244" t="e">
        <f>VLOOKUP(D244,[1]Sheet1!$E:$L,8,0)</f>
        <v>#N/A</v>
      </c>
    </row>
    <row r="245" hidden="1" spans="1:10">
      <c r="A245" s="13">
        <v>1163</v>
      </c>
      <c r="B245" s="13" t="s">
        <v>14</v>
      </c>
      <c r="C245" s="13" t="s">
        <v>33</v>
      </c>
      <c r="D245" s="13" t="s">
        <v>574</v>
      </c>
      <c r="E245" s="13" t="s">
        <v>88</v>
      </c>
      <c r="F245" s="13" t="s">
        <v>575</v>
      </c>
      <c r="G245" s="13" t="s">
        <v>36</v>
      </c>
      <c r="H245" s="13" t="s">
        <v>569</v>
      </c>
      <c r="I245" t="e">
        <f>VLOOKUP(D245,[1]Sheet1!$E:$K,7,0)</f>
        <v>#N/A</v>
      </c>
      <c r="J245" t="e">
        <f>VLOOKUP(D245,[1]Sheet1!$E:$L,8,0)</f>
        <v>#N/A</v>
      </c>
    </row>
    <row r="246" spans="1:10">
      <c r="A246" s="13">
        <v>1164</v>
      </c>
      <c r="B246" s="13" t="s">
        <v>14</v>
      </c>
      <c r="C246" s="13" t="s">
        <v>55</v>
      </c>
      <c r="D246" s="13" t="s">
        <v>576</v>
      </c>
      <c r="E246" s="13" t="s">
        <v>17</v>
      </c>
      <c r="F246" s="13" t="s">
        <v>577</v>
      </c>
      <c r="G246" s="13" t="s">
        <v>19</v>
      </c>
      <c r="H246" s="13" t="s">
        <v>578</v>
      </c>
      <c r="I246" t="e">
        <f>VLOOKUP(D246,[1]Sheet1!$E:$K,7,0)</f>
        <v>#N/A</v>
      </c>
      <c r="J246" t="e">
        <f>VLOOKUP(D246,[1]Sheet1!$E:$L,8,0)</f>
        <v>#N/A</v>
      </c>
    </row>
    <row r="247" hidden="1" spans="1:10">
      <c r="A247" s="13">
        <v>1165</v>
      </c>
      <c r="B247" s="13" t="s">
        <v>14</v>
      </c>
      <c r="C247" s="13" t="s">
        <v>55</v>
      </c>
      <c r="D247" s="13" t="s">
        <v>579</v>
      </c>
      <c r="E247" s="13" t="s">
        <v>22</v>
      </c>
      <c r="F247" s="13" t="s">
        <v>580</v>
      </c>
      <c r="G247" s="13" t="s">
        <v>19</v>
      </c>
      <c r="H247" s="13" t="s">
        <v>578</v>
      </c>
      <c r="I247" t="e">
        <f>VLOOKUP(D247,[1]Sheet1!$E:$K,7,0)</f>
        <v>#N/A</v>
      </c>
      <c r="J247" t="e">
        <f>VLOOKUP(D247,[1]Sheet1!$E:$L,8,0)</f>
        <v>#N/A</v>
      </c>
    </row>
    <row r="248" hidden="1" spans="1:10">
      <c r="A248" s="13">
        <v>1166</v>
      </c>
      <c r="B248" s="13" t="s">
        <v>14</v>
      </c>
      <c r="C248" s="13" t="s">
        <v>55</v>
      </c>
      <c r="D248" s="13" t="s">
        <v>581</v>
      </c>
      <c r="E248" s="13" t="s">
        <v>25</v>
      </c>
      <c r="F248" s="13" t="s">
        <v>582</v>
      </c>
      <c r="G248" s="13" t="s">
        <v>19</v>
      </c>
      <c r="H248" s="13" t="s">
        <v>578</v>
      </c>
      <c r="I248" t="e">
        <f>VLOOKUP(D248,[1]Sheet1!$E:$K,7,0)</f>
        <v>#N/A</v>
      </c>
      <c r="J248" t="e">
        <f>VLOOKUP(D248,[1]Sheet1!$E:$L,8,0)</f>
        <v>#N/A</v>
      </c>
    </row>
    <row r="249" hidden="1" spans="1:10">
      <c r="A249" s="13">
        <v>1167</v>
      </c>
      <c r="B249" s="13" t="s">
        <v>14</v>
      </c>
      <c r="C249" s="13" t="s">
        <v>55</v>
      </c>
      <c r="D249" s="13" t="s">
        <v>583</v>
      </c>
      <c r="E249" s="13" t="s">
        <v>88</v>
      </c>
      <c r="F249" s="13" t="s">
        <v>584</v>
      </c>
      <c r="G249" s="13" t="s">
        <v>19</v>
      </c>
      <c r="H249" s="13" t="s">
        <v>578</v>
      </c>
      <c r="I249" t="e">
        <f>VLOOKUP(D249,[1]Sheet1!$E:$K,7,0)</f>
        <v>#N/A</v>
      </c>
      <c r="J249" t="e">
        <f>VLOOKUP(D249,[1]Sheet1!$E:$L,8,0)</f>
        <v>#N/A</v>
      </c>
    </row>
    <row r="250" hidden="1" spans="1:10">
      <c r="A250" s="13">
        <v>1168</v>
      </c>
      <c r="B250" s="13" t="s">
        <v>14</v>
      </c>
      <c r="C250" s="13" t="s">
        <v>55</v>
      </c>
      <c r="D250" s="13" t="s">
        <v>585</v>
      </c>
      <c r="E250" s="13" t="s">
        <v>66</v>
      </c>
      <c r="F250" s="13" t="s">
        <v>586</v>
      </c>
      <c r="G250" s="13" t="s">
        <v>19</v>
      </c>
      <c r="H250" s="13" t="s">
        <v>578</v>
      </c>
      <c r="I250" t="e">
        <f>VLOOKUP(D250,[1]Sheet1!$E:$K,7,0)</f>
        <v>#N/A</v>
      </c>
      <c r="J250" t="e">
        <f>VLOOKUP(D250,[1]Sheet1!$E:$L,8,0)</f>
        <v>#N/A</v>
      </c>
    </row>
    <row r="251" spans="1:10">
      <c r="A251" s="13">
        <v>1169</v>
      </c>
      <c r="B251" s="13" t="s">
        <v>14</v>
      </c>
      <c r="C251" s="13" t="s">
        <v>55</v>
      </c>
      <c r="D251" s="13" t="s">
        <v>587</v>
      </c>
      <c r="E251" s="13" t="s">
        <v>17</v>
      </c>
      <c r="F251" s="13" t="s">
        <v>588</v>
      </c>
      <c r="G251" s="13" t="s">
        <v>81</v>
      </c>
      <c r="H251" s="13" t="s">
        <v>589</v>
      </c>
      <c r="I251" t="e">
        <f>VLOOKUP(D251,[1]Sheet1!$E:$K,7,0)</f>
        <v>#N/A</v>
      </c>
      <c r="J251" t="e">
        <f>VLOOKUP(D251,[1]Sheet1!$E:$L,8,0)</f>
        <v>#N/A</v>
      </c>
    </row>
    <row r="252" hidden="1" spans="1:10">
      <c r="A252" s="13">
        <v>1170</v>
      </c>
      <c r="B252" s="13" t="s">
        <v>14</v>
      </c>
      <c r="C252" s="13" t="s">
        <v>55</v>
      </c>
      <c r="D252" s="13" t="s">
        <v>590</v>
      </c>
      <c r="E252" s="13" t="s">
        <v>22</v>
      </c>
      <c r="F252" s="13" t="s">
        <v>591</v>
      </c>
      <c r="G252" s="13" t="s">
        <v>81</v>
      </c>
      <c r="H252" s="13" t="s">
        <v>589</v>
      </c>
      <c r="I252" t="e">
        <f>VLOOKUP(D252,[1]Sheet1!$E:$K,7,0)</f>
        <v>#N/A</v>
      </c>
      <c r="J252" t="e">
        <f>VLOOKUP(D252,[1]Sheet1!$E:$L,8,0)</f>
        <v>#N/A</v>
      </c>
    </row>
    <row r="253" hidden="1" spans="1:10">
      <c r="A253" s="13">
        <v>1171</v>
      </c>
      <c r="B253" s="13" t="s">
        <v>14</v>
      </c>
      <c r="C253" s="13" t="s">
        <v>55</v>
      </c>
      <c r="D253" s="13" t="s">
        <v>592</v>
      </c>
      <c r="E253" s="13" t="s">
        <v>25</v>
      </c>
      <c r="F253" s="13" t="s">
        <v>593</v>
      </c>
      <c r="G253" s="13" t="s">
        <v>81</v>
      </c>
      <c r="H253" s="13" t="s">
        <v>589</v>
      </c>
      <c r="I253" t="e">
        <f>VLOOKUP(D253,[1]Sheet1!$E:$K,7,0)</f>
        <v>#N/A</v>
      </c>
      <c r="J253" t="e">
        <f>VLOOKUP(D253,[1]Sheet1!$E:$L,8,0)</f>
        <v>#N/A</v>
      </c>
    </row>
    <row r="254" hidden="1" spans="1:10">
      <c r="A254" s="13">
        <v>1172</v>
      </c>
      <c r="B254" s="13" t="s">
        <v>14</v>
      </c>
      <c r="C254" s="13" t="s">
        <v>55</v>
      </c>
      <c r="D254" s="13" t="s">
        <v>594</v>
      </c>
      <c r="E254" s="13" t="s">
        <v>28</v>
      </c>
      <c r="F254" s="13" t="s">
        <v>595</v>
      </c>
      <c r="G254" s="13" t="s">
        <v>81</v>
      </c>
      <c r="H254" s="13" t="s">
        <v>589</v>
      </c>
      <c r="I254" t="e">
        <f>VLOOKUP(D254,[1]Sheet1!$E:$K,7,0)</f>
        <v>#N/A</v>
      </c>
      <c r="J254" t="e">
        <f>VLOOKUP(D254,[1]Sheet1!$E:$L,8,0)</f>
        <v>#N/A</v>
      </c>
    </row>
    <row r="255" hidden="1" spans="1:10">
      <c r="A255" s="13">
        <v>1173</v>
      </c>
      <c r="B255" s="13" t="s">
        <v>14</v>
      </c>
      <c r="C255" s="13" t="s">
        <v>55</v>
      </c>
      <c r="D255" s="13" t="s">
        <v>596</v>
      </c>
      <c r="E255" s="13" t="s">
        <v>106</v>
      </c>
      <c r="F255" s="13" t="s">
        <v>597</v>
      </c>
      <c r="G255" s="13" t="s">
        <v>81</v>
      </c>
      <c r="H255" s="13" t="s">
        <v>589</v>
      </c>
      <c r="I255" t="e">
        <f>VLOOKUP(D255,[1]Sheet1!$E:$K,7,0)</f>
        <v>#N/A</v>
      </c>
      <c r="J255" t="e">
        <f>VLOOKUP(D255,[1]Sheet1!$E:$L,8,0)</f>
        <v>#N/A</v>
      </c>
    </row>
    <row r="256" hidden="1" spans="1:10">
      <c r="A256" s="13">
        <v>1174</v>
      </c>
      <c r="B256" s="13" t="s">
        <v>14</v>
      </c>
      <c r="C256" s="13" t="s">
        <v>55</v>
      </c>
      <c r="D256" s="13" t="s">
        <v>598</v>
      </c>
      <c r="E256" s="13" t="s">
        <v>106</v>
      </c>
      <c r="F256" s="13" t="s">
        <v>599</v>
      </c>
      <c r="G256" s="13" t="s">
        <v>81</v>
      </c>
      <c r="H256" s="13" t="s">
        <v>589</v>
      </c>
      <c r="I256" t="e">
        <f>VLOOKUP(D256,[1]Sheet1!$E:$K,7,0)</f>
        <v>#N/A</v>
      </c>
      <c r="J256" t="e">
        <f>VLOOKUP(D256,[1]Sheet1!$E:$L,8,0)</f>
        <v>#N/A</v>
      </c>
    </row>
    <row r="257" spans="1:10">
      <c r="A257" s="13">
        <v>1175</v>
      </c>
      <c r="B257" s="13" t="s">
        <v>14</v>
      </c>
      <c r="C257" s="13" t="s">
        <v>479</v>
      </c>
      <c r="D257" s="13" t="s">
        <v>600</v>
      </c>
      <c r="E257" s="13" t="s">
        <v>17</v>
      </c>
      <c r="F257" s="13" t="s">
        <v>601</v>
      </c>
      <c r="G257" s="13" t="s">
        <v>156</v>
      </c>
      <c r="H257" s="13" t="s">
        <v>232</v>
      </c>
      <c r="I257" t="str">
        <f>VLOOKUP(D257,[1]Sheet1!$E:$K,7,0)</f>
        <v>油菜6亩</v>
      </c>
      <c r="J257">
        <f>VLOOKUP(D257,[1]Sheet1!$E:$L,8,0)</f>
        <v>1800</v>
      </c>
    </row>
    <row r="258" hidden="1" spans="1:10">
      <c r="A258" s="13">
        <v>1176</v>
      </c>
      <c r="B258" s="13" t="s">
        <v>14</v>
      </c>
      <c r="C258" s="13" t="s">
        <v>479</v>
      </c>
      <c r="D258" s="13" t="s">
        <v>602</v>
      </c>
      <c r="E258" s="13" t="s">
        <v>22</v>
      </c>
      <c r="F258" s="13" t="s">
        <v>603</v>
      </c>
      <c r="G258" s="13" t="s">
        <v>156</v>
      </c>
      <c r="H258" s="13" t="s">
        <v>232</v>
      </c>
      <c r="I258" t="e">
        <f>VLOOKUP(D258,[1]Sheet1!$E:$K,7,0)</f>
        <v>#N/A</v>
      </c>
      <c r="J258" t="e">
        <f>VLOOKUP(D258,[1]Sheet1!$E:$L,8,0)</f>
        <v>#N/A</v>
      </c>
    </row>
    <row r="259" hidden="1" spans="1:10">
      <c r="A259" s="13">
        <v>1177</v>
      </c>
      <c r="B259" s="13" t="s">
        <v>14</v>
      </c>
      <c r="C259" s="13" t="s">
        <v>479</v>
      </c>
      <c r="D259" s="13" t="s">
        <v>604</v>
      </c>
      <c r="E259" s="13" t="s">
        <v>25</v>
      </c>
      <c r="F259" s="13" t="s">
        <v>605</v>
      </c>
      <c r="G259" s="13" t="s">
        <v>156</v>
      </c>
      <c r="H259" s="13" t="s">
        <v>232</v>
      </c>
      <c r="I259" t="e">
        <f>VLOOKUP(D259,[1]Sheet1!$E:$K,7,0)</f>
        <v>#N/A</v>
      </c>
      <c r="J259" t="e">
        <f>VLOOKUP(D259,[1]Sheet1!$E:$L,8,0)</f>
        <v>#N/A</v>
      </c>
    </row>
    <row r="260" spans="1:10">
      <c r="A260" s="13">
        <v>1178</v>
      </c>
      <c r="B260" s="13" t="s">
        <v>14</v>
      </c>
      <c r="C260" s="13" t="s">
        <v>479</v>
      </c>
      <c r="D260" s="13" t="s">
        <v>606</v>
      </c>
      <c r="E260" s="13" t="s">
        <v>17</v>
      </c>
      <c r="F260" s="13" t="s">
        <v>607</v>
      </c>
      <c r="G260" s="13" t="s">
        <v>36</v>
      </c>
      <c r="H260" s="13" t="s">
        <v>608</v>
      </c>
      <c r="I260" t="e">
        <f>VLOOKUP(D260,[1]Sheet1!$E:$K,7,0)</f>
        <v>#N/A</v>
      </c>
      <c r="J260" t="e">
        <f>VLOOKUP(D260,[1]Sheet1!$E:$L,8,0)</f>
        <v>#N/A</v>
      </c>
    </row>
    <row r="261" hidden="1" spans="1:10">
      <c r="A261" s="13">
        <v>1179</v>
      </c>
      <c r="B261" s="13" t="s">
        <v>14</v>
      </c>
      <c r="C261" s="13" t="s">
        <v>479</v>
      </c>
      <c r="D261" s="13" t="s">
        <v>609</v>
      </c>
      <c r="E261" s="13" t="s">
        <v>22</v>
      </c>
      <c r="F261" s="13" t="s">
        <v>610</v>
      </c>
      <c r="G261" s="13" t="s">
        <v>36</v>
      </c>
      <c r="H261" s="13" t="s">
        <v>608</v>
      </c>
      <c r="I261" t="e">
        <f>VLOOKUP(D261,[1]Sheet1!$E:$K,7,0)</f>
        <v>#N/A</v>
      </c>
      <c r="J261" t="e">
        <f>VLOOKUP(D261,[1]Sheet1!$E:$L,8,0)</f>
        <v>#N/A</v>
      </c>
    </row>
    <row r="262" hidden="1" spans="1:10">
      <c r="A262" s="13">
        <v>1180</v>
      </c>
      <c r="B262" s="13" t="s">
        <v>14</v>
      </c>
      <c r="C262" s="13" t="s">
        <v>479</v>
      </c>
      <c r="D262" s="13" t="s">
        <v>611</v>
      </c>
      <c r="E262" s="13" t="s">
        <v>25</v>
      </c>
      <c r="F262" s="13" t="s">
        <v>612</v>
      </c>
      <c r="G262" s="13" t="s">
        <v>36</v>
      </c>
      <c r="H262" s="13" t="s">
        <v>608</v>
      </c>
      <c r="I262" t="e">
        <f>VLOOKUP(D262,[1]Sheet1!$E:$K,7,0)</f>
        <v>#N/A</v>
      </c>
      <c r="J262" t="e">
        <f>VLOOKUP(D262,[1]Sheet1!$E:$L,8,0)</f>
        <v>#N/A</v>
      </c>
    </row>
    <row r="263" hidden="1" spans="1:10">
      <c r="A263" s="13">
        <v>1181</v>
      </c>
      <c r="B263" s="13" t="s">
        <v>14</v>
      </c>
      <c r="C263" s="13" t="s">
        <v>479</v>
      </c>
      <c r="D263" s="13" t="s">
        <v>613</v>
      </c>
      <c r="E263" s="13" t="s">
        <v>88</v>
      </c>
      <c r="F263" s="13" t="s">
        <v>614</v>
      </c>
      <c r="G263" s="13" t="s">
        <v>36</v>
      </c>
      <c r="H263" s="13" t="s">
        <v>608</v>
      </c>
      <c r="I263" t="e">
        <f>VLOOKUP(D263,[1]Sheet1!$E:$K,7,0)</f>
        <v>#N/A</v>
      </c>
      <c r="J263" t="e">
        <f>VLOOKUP(D263,[1]Sheet1!$E:$L,8,0)</f>
        <v>#N/A</v>
      </c>
    </row>
    <row r="264" spans="1:10">
      <c r="A264" s="13">
        <v>1182</v>
      </c>
      <c r="B264" s="13" t="s">
        <v>14</v>
      </c>
      <c r="C264" s="13" t="s">
        <v>33</v>
      </c>
      <c r="D264" s="13" t="s">
        <v>615</v>
      </c>
      <c r="E264" s="13" t="s">
        <v>17</v>
      </c>
      <c r="F264" s="13" t="s">
        <v>616</v>
      </c>
      <c r="G264" s="13" t="s">
        <v>248</v>
      </c>
      <c r="H264" s="13" t="s">
        <v>617</v>
      </c>
      <c r="I264" t="str">
        <f>VLOOKUP(D264,[1]Sheet1!$E:$K,7,0)</f>
        <v>油菜2亩</v>
      </c>
      <c r="J264">
        <f>VLOOKUP(D264,[1]Sheet1!$E:$L,8,0)</f>
        <v>600</v>
      </c>
    </row>
    <row r="265" hidden="1" spans="1:10">
      <c r="A265" s="13">
        <v>1183</v>
      </c>
      <c r="B265" s="13" t="s">
        <v>14</v>
      </c>
      <c r="C265" s="13" t="s">
        <v>33</v>
      </c>
      <c r="D265" s="13" t="s">
        <v>618</v>
      </c>
      <c r="E265" s="13" t="s">
        <v>25</v>
      </c>
      <c r="F265" s="13" t="s">
        <v>619</v>
      </c>
      <c r="G265" s="13" t="s">
        <v>248</v>
      </c>
      <c r="H265" s="13" t="s">
        <v>617</v>
      </c>
      <c r="I265" t="e">
        <f>VLOOKUP(D265,[1]Sheet1!$E:$K,7,0)</f>
        <v>#N/A</v>
      </c>
      <c r="J265" t="e">
        <f>VLOOKUP(D265,[1]Sheet1!$E:$L,8,0)</f>
        <v>#N/A</v>
      </c>
    </row>
    <row r="266" spans="1:10">
      <c r="A266" s="13">
        <v>1184</v>
      </c>
      <c r="B266" s="13" t="s">
        <v>14</v>
      </c>
      <c r="C266" s="13" t="s">
        <v>95</v>
      </c>
      <c r="D266" s="13" t="s">
        <v>620</v>
      </c>
      <c r="E266" s="13" t="s">
        <v>17</v>
      </c>
      <c r="F266" s="13" t="s">
        <v>621</v>
      </c>
      <c r="G266" s="13" t="s">
        <v>156</v>
      </c>
      <c r="H266" s="13" t="s">
        <v>622</v>
      </c>
      <c r="I266" t="str">
        <f>VLOOKUP(D266,[1]Sheet1!$E:$K,7,0)</f>
        <v>油菜2亩</v>
      </c>
      <c r="J266">
        <f>VLOOKUP(D266,[1]Sheet1!$E:$L,8,0)</f>
        <v>600</v>
      </c>
    </row>
    <row r="267" hidden="1" spans="1:10">
      <c r="A267" s="13">
        <v>1185</v>
      </c>
      <c r="B267" s="13" t="s">
        <v>14</v>
      </c>
      <c r="C267" s="13" t="s">
        <v>95</v>
      </c>
      <c r="D267" s="13" t="s">
        <v>623</v>
      </c>
      <c r="E267" s="13" t="s">
        <v>25</v>
      </c>
      <c r="F267" s="13" t="s">
        <v>624</v>
      </c>
      <c r="G267" s="13" t="s">
        <v>156</v>
      </c>
      <c r="H267" s="13" t="s">
        <v>622</v>
      </c>
      <c r="I267" t="e">
        <f>VLOOKUP(D267,[1]Sheet1!$E:$K,7,0)</f>
        <v>#N/A</v>
      </c>
      <c r="J267" t="e">
        <f>VLOOKUP(D267,[1]Sheet1!$E:$L,8,0)</f>
        <v>#N/A</v>
      </c>
    </row>
    <row r="268" hidden="1" spans="1:10">
      <c r="A268" s="13">
        <v>1186</v>
      </c>
      <c r="B268" s="13" t="s">
        <v>14</v>
      </c>
      <c r="C268" s="13" t="s">
        <v>95</v>
      </c>
      <c r="D268" s="13" t="s">
        <v>625</v>
      </c>
      <c r="E268" s="13" t="s">
        <v>88</v>
      </c>
      <c r="F268" s="13" t="s">
        <v>626</v>
      </c>
      <c r="G268" s="13" t="s">
        <v>156</v>
      </c>
      <c r="H268" s="13" t="s">
        <v>622</v>
      </c>
      <c r="I268" t="e">
        <f>VLOOKUP(D268,[1]Sheet1!$E:$K,7,0)</f>
        <v>#N/A</v>
      </c>
      <c r="J268" t="e">
        <f>VLOOKUP(D268,[1]Sheet1!$E:$L,8,0)</f>
        <v>#N/A</v>
      </c>
    </row>
    <row r="269" spans="1:10">
      <c r="A269" s="13">
        <v>1187</v>
      </c>
      <c r="B269" s="13" t="s">
        <v>14</v>
      </c>
      <c r="C269" s="13" t="s">
        <v>55</v>
      </c>
      <c r="D269" s="13" t="s">
        <v>627</v>
      </c>
      <c r="E269" s="13" t="s">
        <v>17</v>
      </c>
      <c r="F269" s="13" t="s">
        <v>628</v>
      </c>
      <c r="G269" s="13" t="s">
        <v>81</v>
      </c>
      <c r="H269" s="13" t="s">
        <v>629</v>
      </c>
      <c r="I269" t="str">
        <f>VLOOKUP(D269,[1]Sheet1!$E:$K,7,0)</f>
        <v>油菜3亩</v>
      </c>
      <c r="J269">
        <f>VLOOKUP(D269,[1]Sheet1!$E:$L,8,0)</f>
        <v>900</v>
      </c>
    </row>
    <row r="270" hidden="1" spans="1:10">
      <c r="A270" s="13">
        <v>1188</v>
      </c>
      <c r="B270" s="13" t="s">
        <v>14</v>
      </c>
      <c r="C270" s="13" t="s">
        <v>55</v>
      </c>
      <c r="D270" s="13" t="s">
        <v>630</v>
      </c>
      <c r="E270" s="13" t="s">
        <v>22</v>
      </c>
      <c r="F270" s="13" t="s">
        <v>631</v>
      </c>
      <c r="G270" s="13" t="s">
        <v>81</v>
      </c>
      <c r="H270" s="13" t="s">
        <v>629</v>
      </c>
      <c r="I270" t="e">
        <f>VLOOKUP(D270,[1]Sheet1!$E:$K,7,0)</f>
        <v>#N/A</v>
      </c>
      <c r="J270" t="e">
        <f>VLOOKUP(D270,[1]Sheet1!$E:$L,8,0)</f>
        <v>#N/A</v>
      </c>
    </row>
    <row r="271" hidden="1" spans="1:10">
      <c r="A271" s="13">
        <v>1189</v>
      </c>
      <c r="B271" s="13" t="s">
        <v>14</v>
      </c>
      <c r="C271" s="13" t="s">
        <v>55</v>
      </c>
      <c r="D271" s="13" t="s">
        <v>632</v>
      </c>
      <c r="E271" s="13" t="s">
        <v>25</v>
      </c>
      <c r="F271" s="13" t="s">
        <v>633</v>
      </c>
      <c r="G271" s="13" t="s">
        <v>81</v>
      </c>
      <c r="H271" s="13" t="s">
        <v>629</v>
      </c>
      <c r="I271" t="e">
        <f>VLOOKUP(D271,[1]Sheet1!$E:$K,7,0)</f>
        <v>#N/A</v>
      </c>
      <c r="J271" t="e">
        <f>VLOOKUP(D271,[1]Sheet1!$E:$L,8,0)</f>
        <v>#N/A</v>
      </c>
    </row>
    <row r="272" hidden="1" spans="1:10">
      <c r="A272" s="13">
        <v>1190</v>
      </c>
      <c r="B272" s="13" t="s">
        <v>14</v>
      </c>
      <c r="C272" s="13" t="s">
        <v>55</v>
      </c>
      <c r="D272" s="13" t="s">
        <v>634</v>
      </c>
      <c r="E272" s="13" t="s">
        <v>28</v>
      </c>
      <c r="F272" s="13" t="s">
        <v>635</v>
      </c>
      <c r="G272" s="13" t="s">
        <v>81</v>
      </c>
      <c r="H272" s="13" t="s">
        <v>629</v>
      </c>
      <c r="I272" t="e">
        <f>VLOOKUP(D272,[1]Sheet1!$E:$K,7,0)</f>
        <v>#N/A</v>
      </c>
      <c r="J272" t="e">
        <f>VLOOKUP(D272,[1]Sheet1!$E:$L,8,0)</f>
        <v>#N/A</v>
      </c>
    </row>
    <row r="273" hidden="1" spans="1:10">
      <c r="A273" s="13">
        <v>1191</v>
      </c>
      <c r="B273" s="13" t="s">
        <v>14</v>
      </c>
      <c r="C273" s="13" t="s">
        <v>55</v>
      </c>
      <c r="D273" s="13" t="s">
        <v>636</v>
      </c>
      <c r="E273" s="13" t="s">
        <v>106</v>
      </c>
      <c r="F273" s="13" t="s">
        <v>637</v>
      </c>
      <c r="G273" s="13" t="s">
        <v>81</v>
      </c>
      <c r="H273" s="13" t="s">
        <v>629</v>
      </c>
      <c r="I273" t="e">
        <f>VLOOKUP(D273,[1]Sheet1!$E:$K,7,0)</f>
        <v>#N/A</v>
      </c>
      <c r="J273" t="e">
        <f>VLOOKUP(D273,[1]Sheet1!$E:$L,8,0)</f>
        <v>#N/A</v>
      </c>
    </row>
    <row r="274" hidden="1" spans="1:10">
      <c r="A274" s="13">
        <v>1192</v>
      </c>
      <c r="B274" s="13" t="s">
        <v>14</v>
      </c>
      <c r="C274" s="13" t="s">
        <v>55</v>
      </c>
      <c r="D274" s="13" t="s">
        <v>638</v>
      </c>
      <c r="E274" s="13" t="s">
        <v>31</v>
      </c>
      <c r="F274" s="13" t="s">
        <v>639</v>
      </c>
      <c r="G274" s="13" t="s">
        <v>81</v>
      </c>
      <c r="H274" s="13" t="s">
        <v>629</v>
      </c>
      <c r="I274" t="e">
        <f>VLOOKUP(D274,[1]Sheet1!$E:$K,7,0)</f>
        <v>#N/A</v>
      </c>
      <c r="J274" t="e">
        <f>VLOOKUP(D274,[1]Sheet1!$E:$L,8,0)</f>
        <v>#N/A</v>
      </c>
    </row>
    <row r="275" spans="1:10">
      <c r="A275" s="13">
        <v>1193</v>
      </c>
      <c r="B275" s="13" t="s">
        <v>14</v>
      </c>
      <c r="C275" s="13" t="s">
        <v>33</v>
      </c>
      <c r="D275" s="13" t="s">
        <v>640</v>
      </c>
      <c r="E275" s="13" t="s">
        <v>17</v>
      </c>
      <c r="F275" s="13" t="s">
        <v>641</v>
      </c>
      <c r="G275" s="13" t="s">
        <v>81</v>
      </c>
      <c r="H275" s="13" t="s">
        <v>642</v>
      </c>
      <c r="I275" t="str">
        <f>VLOOKUP(D275,[1]Sheet1!$E:$K,7,0)</f>
        <v>油菜3亩</v>
      </c>
      <c r="J275">
        <f>VLOOKUP(D275,[1]Sheet1!$E:$L,8,0)</f>
        <v>900</v>
      </c>
    </row>
    <row r="276" hidden="1" spans="1:10">
      <c r="A276" s="13">
        <v>1194</v>
      </c>
      <c r="B276" s="13" t="s">
        <v>14</v>
      </c>
      <c r="C276" s="13" t="s">
        <v>33</v>
      </c>
      <c r="D276" s="13" t="s">
        <v>643</v>
      </c>
      <c r="E276" s="13" t="s">
        <v>22</v>
      </c>
      <c r="F276" s="13" t="s">
        <v>644</v>
      </c>
      <c r="G276" s="13" t="s">
        <v>81</v>
      </c>
      <c r="H276" s="13" t="s">
        <v>642</v>
      </c>
      <c r="I276" t="e">
        <f>VLOOKUP(D276,[1]Sheet1!$E:$K,7,0)</f>
        <v>#N/A</v>
      </c>
      <c r="J276" t="e">
        <f>VLOOKUP(D276,[1]Sheet1!$E:$L,8,0)</f>
        <v>#N/A</v>
      </c>
    </row>
    <row r="277" hidden="1" spans="1:10">
      <c r="A277" s="13">
        <v>1195</v>
      </c>
      <c r="B277" s="13" t="s">
        <v>14</v>
      </c>
      <c r="C277" s="13" t="s">
        <v>33</v>
      </c>
      <c r="D277" s="13" t="s">
        <v>645</v>
      </c>
      <c r="E277" s="13" t="s">
        <v>25</v>
      </c>
      <c r="F277" s="13" t="s">
        <v>646</v>
      </c>
      <c r="G277" s="13" t="s">
        <v>81</v>
      </c>
      <c r="H277" s="13" t="s">
        <v>642</v>
      </c>
      <c r="I277" t="e">
        <f>VLOOKUP(D277,[1]Sheet1!$E:$K,7,0)</f>
        <v>#N/A</v>
      </c>
      <c r="J277" t="e">
        <f>VLOOKUP(D277,[1]Sheet1!$E:$L,8,0)</f>
        <v>#N/A</v>
      </c>
    </row>
    <row r="278" hidden="1" spans="1:10">
      <c r="A278" s="13">
        <v>1196</v>
      </c>
      <c r="B278" s="13" t="s">
        <v>14</v>
      </c>
      <c r="C278" s="13" t="s">
        <v>33</v>
      </c>
      <c r="D278" s="13" t="s">
        <v>647</v>
      </c>
      <c r="E278" s="13" t="s">
        <v>28</v>
      </c>
      <c r="F278" s="13" t="s">
        <v>648</v>
      </c>
      <c r="G278" s="13" t="s">
        <v>81</v>
      </c>
      <c r="H278" s="13" t="s">
        <v>642</v>
      </c>
      <c r="I278" t="e">
        <f>VLOOKUP(D278,[1]Sheet1!$E:$K,7,0)</f>
        <v>#N/A</v>
      </c>
      <c r="J278" t="e">
        <f>VLOOKUP(D278,[1]Sheet1!$E:$L,8,0)</f>
        <v>#N/A</v>
      </c>
    </row>
    <row r="279" hidden="1" spans="1:10">
      <c r="A279" s="13">
        <v>1197</v>
      </c>
      <c r="B279" s="13" t="s">
        <v>14</v>
      </c>
      <c r="C279" s="13" t="s">
        <v>33</v>
      </c>
      <c r="D279" s="13" t="s">
        <v>649</v>
      </c>
      <c r="E279" s="13" t="s">
        <v>106</v>
      </c>
      <c r="F279" s="13" t="s">
        <v>650</v>
      </c>
      <c r="G279" s="13" t="s">
        <v>81</v>
      </c>
      <c r="H279" s="13" t="s">
        <v>642</v>
      </c>
      <c r="I279" t="e">
        <f>VLOOKUP(D279,[1]Sheet1!$E:$K,7,0)</f>
        <v>#N/A</v>
      </c>
      <c r="J279" t="e">
        <f>VLOOKUP(D279,[1]Sheet1!$E:$L,8,0)</f>
        <v>#N/A</v>
      </c>
    </row>
    <row r="280" hidden="1" spans="1:10">
      <c r="A280" s="13">
        <v>1198</v>
      </c>
      <c r="B280" s="13" t="s">
        <v>14</v>
      </c>
      <c r="C280" s="13" t="s">
        <v>33</v>
      </c>
      <c r="D280" s="13" t="s">
        <v>651</v>
      </c>
      <c r="E280" s="13" t="s">
        <v>106</v>
      </c>
      <c r="F280" s="13" t="s">
        <v>652</v>
      </c>
      <c r="G280" s="13" t="s">
        <v>81</v>
      </c>
      <c r="H280" s="13" t="s">
        <v>642</v>
      </c>
      <c r="I280" t="e">
        <f>VLOOKUP(D280,[1]Sheet1!$E:$K,7,0)</f>
        <v>#N/A</v>
      </c>
      <c r="J280" t="e">
        <f>VLOOKUP(D280,[1]Sheet1!$E:$L,8,0)</f>
        <v>#N/A</v>
      </c>
    </row>
    <row r="281" spans="1:10">
      <c r="A281" s="13">
        <v>1199</v>
      </c>
      <c r="B281" s="13" t="s">
        <v>14</v>
      </c>
      <c r="C281" s="13" t="s">
        <v>55</v>
      </c>
      <c r="D281" s="13" t="s">
        <v>653</v>
      </c>
      <c r="E281" s="13" t="s">
        <v>17</v>
      </c>
      <c r="F281" s="13" t="s">
        <v>654</v>
      </c>
      <c r="G281" s="13" t="s">
        <v>156</v>
      </c>
      <c r="H281" s="13" t="s">
        <v>655</v>
      </c>
      <c r="I281" t="str">
        <f>VLOOKUP(D281,[1]Sheet1!$E:$K,7,0)</f>
        <v>油菜4亩</v>
      </c>
      <c r="J281">
        <f>VLOOKUP(D281,[1]Sheet1!$E:$L,8,0)</f>
        <v>1200</v>
      </c>
    </row>
    <row r="282" hidden="1" spans="1:10">
      <c r="A282" s="13">
        <v>1200</v>
      </c>
      <c r="B282" s="13" t="s">
        <v>14</v>
      </c>
      <c r="C282" s="13" t="s">
        <v>55</v>
      </c>
      <c r="D282" s="13" t="s">
        <v>656</v>
      </c>
      <c r="E282" s="13" t="s">
        <v>22</v>
      </c>
      <c r="F282" s="13" t="s">
        <v>657</v>
      </c>
      <c r="G282" s="13" t="s">
        <v>156</v>
      </c>
      <c r="H282" s="13" t="s">
        <v>655</v>
      </c>
      <c r="I282" t="e">
        <f>VLOOKUP(D282,[1]Sheet1!$E:$K,7,0)</f>
        <v>#N/A</v>
      </c>
      <c r="J282" t="e">
        <f>VLOOKUP(D282,[1]Sheet1!$E:$L,8,0)</f>
        <v>#N/A</v>
      </c>
    </row>
    <row r="283" hidden="1" spans="1:10">
      <c r="A283" s="13">
        <v>1201</v>
      </c>
      <c r="B283" s="13" t="s">
        <v>14</v>
      </c>
      <c r="C283" s="13" t="s">
        <v>55</v>
      </c>
      <c r="D283" s="13" t="s">
        <v>658</v>
      </c>
      <c r="E283" s="13" t="s">
        <v>88</v>
      </c>
      <c r="F283" s="13" t="s">
        <v>659</v>
      </c>
      <c r="G283" s="13" t="s">
        <v>156</v>
      </c>
      <c r="H283" s="13" t="s">
        <v>655</v>
      </c>
      <c r="I283" t="e">
        <f>VLOOKUP(D283,[1]Sheet1!$E:$K,7,0)</f>
        <v>#N/A</v>
      </c>
      <c r="J283" t="e">
        <f>VLOOKUP(D283,[1]Sheet1!$E:$L,8,0)</f>
        <v>#N/A</v>
      </c>
    </row>
    <row r="284" spans="1:10">
      <c r="A284" s="13">
        <v>1202</v>
      </c>
      <c r="B284" s="13" t="s">
        <v>14</v>
      </c>
      <c r="C284" s="13" t="s">
        <v>110</v>
      </c>
      <c r="D284" s="13" t="s">
        <v>660</v>
      </c>
      <c r="E284" s="13" t="s">
        <v>17</v>
      </c>
      <c r="F284" s="13" t="s">
        <v>661</v>
      </c>
      <c r="G284" s="13" t="s">
        <v>156</v>
      </c>
      <c r="H284" s="13" t="s">
        <v>662</v>
      </c>
      <c r="I284" t="str">
        <f>VLOOKUP(D284,[1]Sheet1!$E:$K,7,0)</f>
        <v>油菜3亩</v>
      </c>
      <c r="J284">
        <f>VLOOKUP(D284,[1]Sheet1!$E:$L,8,0)</f>
        <v>900</v>
      </c>
    </row>
    <row r="285" hidden="1" spans="1:10">
      <c r="A285" s="13">
        <v>1203</v>
      </c>
      <c r="B285" s="13" t="s">
        <v>14</v>
      </c>
      <c r="C285" s="13" t="s">
        <v>110</v>
      </c>
      <c r="D285" s="13" t="s">
        <v>663</v>
      </c>
      <c r="E285" s="13" t="s">
        <v>22</v>
      </c>
      <c r="F285" s="13" t="s">
        <v>664</v>
      </c>
      <c r="G285" s="13" t="s">
        <v>156</v>
      </c>
      <c r="H285" s="13" t="s">
        <v>662</v>
      </c>
      <c r="I285" t="e">
        <f>VLOOKUP(D285,[1]Sheet1!$E:$K,7,0)</f>
        <v>#N/A</v>
      </c>
      <c r="J285" t="e">
        <f>VLOOKUP(D285,[1]Sheet1!$E:$L,8,0)</f>
        <v>#N/A</v>
      </c>
    </row>
    <row r="286" hidden="1" spans="1:10">
      <c r="A286" s="13">
        <v>1204</v>
      </c>
      <c r="B286" s="13" t="s">
        <v>14</v>
      </c>
      <c r="C286" s="13" t="s">
        <v>110</v>
      </c>
      <c r="D286" s="13" t="s">
        <v>665</v>
      </c>
      <c r="E286" s="13" t="s">
        <v>25</v>
      </c>
      <c r="F286" s="13" t="s">
        <v>666</v>
      </c>
      <c r="G286" s="13" t="s">
        <v>156</v>
      </c>
      <c r="H286" s="13" t="s">
        <v>662</v>
      </c>
      <c r="I286" t="e">
        <f>VLOOKUP(D286,[1]Sheet1!$E:$K,7,0)</f>
        <v>#N/A</v>
      </c>
      <c r="J286" t="e">
        <f>VLOOKUP(D286,[1]Sheet1!$E:$L,8,0)</f>
        <v>#N/A</v>
      </c>
    </row>
    <row r="287" spans="1:10">
      <c r="A287" s="13">
        <v>1205</v>
      </c>
      <c r="B287" s="13" t="s">
        <v>14</v>
      </c>
      <c r="C287" s="13" t="s">
        <v>110</v>
      </c>
      <c r="D287" s="13" t="s">
        <v>667</v>
      </c>
      <c r="E287" s="13" t="s">
        <v>17</v>
      </c>
      <c r="F287" s="13" t="s">
        <v>668</v>
      </c>
      <c r="G287" s="13" t="s">
        <v>36</v>
      </c>
      <c r="H287" s="13" t="s">
        <v>669</v>
      </c>
      <c r="I287" t="str">
        <f>VLOOKUP(D287,[1]Sheet1!$E:$K,7,0)</f>
        <v>油菜2亩</v>
      </c>
      <c r="J287">
        <f>VLOOKUP(D287,[1]Sheet1!$E:$L,8,0)</f>
        <v>600</v>
      </c>
    </row>
    <row r="288" hidden="1" spans="1:10">
      <c r="A288" s="13">
        <v>1206</v>
      </c>
      <c r="B288" s="13" t="s">
        <v>14</v>
      </c>
      <c r="C288" s="13" t="s">
        <v>110</v>
      </c>
      <c r="D288" s="13" t="s">
        <v>670</v>
      </c>
      <c r="E288" s="13" t="s">
        <v>25</v>
      </c>
      <c r="F288" s="13" t="s">
        <v>671</v>
      </c>
      <c r="G288" s="13" t="s">
        <v>36</v>
      </c>
      <c r="H288" s="13" t="s">
        <v>669</v>
      </c>
      <c r="I288" t="e">
        <f>VLOOKUP(D288,[1]Sheet1!$E:$K,7,0)</f>
        <v>#N/A</v>
      </c>
      <c r="J288" t="e">
        <f>VLOOKUP(D288,[1]Sheet1!$E:$L,8,0)</f>
        <v>#N/A</v>
      </c>
    </row>
    <row r="289" hidden="1" spans="1:10">
      <c r="A289" s="13">
        <v>1207</v>
      </c>
      <c r="B289" s="13" t="s">
        <v>14</v>
      </c>
      <c r="C289" s="13" t="s">
        <v>110</v>
      </c>
      <c r="D289" s="13" t="s">
        <v>672</v>
      </c>
      <c r="E289" s="13" t="s">
        <v>88</v>
      </c>
      <c r="F289" s="13" t="s">
        <v>673</v>
      </c>
      <c r="G289" s="13" t="s">
        <v>36</v>
      </c>
      <c r="H289" s="13" t="s">
        <v>669</v>
      </c>
      <c r="I289" t="e">
        <f>VLOOKUP(D289,[1]Sheet1!$E:$K,7,0)</f>
        <v>#N/A</v>
      </c>
      <c r="J289" t="e">
        <f>VLOOKUP(D289,[1]Sheet1!$E:$L,8,0)</f>
        <v>#N/A</v>
      </c>
    </row>
    <row r="290" hidden="1" spans="1:10">
      <c r="A290" s="13">
        <v>1208</v>
      </c>
      <c r="B290" s="13" t="s">
        <v>14</v>
      </c>
      <c r="C290" s="13" t="s">
        <v>110</v>
      </c>
      <c r="D290" s="13" t="s">
        <v>674</v>
      </c>
      <c r="E290" s="13" t="s">
        <v>93</v>
      </c>
      <c r="F290" s="13" t="s">
        <v>675</v>
      </c>
      <c r="G290" s="13" t="s">
        <v>36</v>
      </c>
      <c r="H290" s="13" t="s">
        <v>669</v>
      </c>
      <c r="I290" t="e">
        <f>VLOOKUP(D290,[1]Sheet1!$E:$K,7,0)</f>
        <v>#N/A</v>
      </c>
      <c r="J290" t="e">
        <f>VLOOKUP(D290,[1]Sheet1!$E:$L,8,0)</f>
        <v>#N/A</v>
      </c>
    </row>
    <row r="291" spans="1:10">
      <c r="A291" s="13">
        <v>1209</v>
      </c>
      <c r="B291" s="13" t="s">
        <v>14</v>
      </c>
      <c r="C291" s="13" t="s">
        <v>55</v>
      </c>
      <c r="D291" s="13" t="s">
        <v>676</v>
      </c>
      <c r="E291" s="13" t="s">
        <v>17</v>
      </c>
      <c r="F291" s="13" t="s">
        <v>677</v>
      </c>
      <c r="G291" s="13" t="s">
        <v>81</v>
      </c>
      <c r="H291" s="13" t="s">
        <v>678</v>
      </c>
      <c r="I291" t="e">
        <f>VLOOKUP(D291,[1]Sheet1!$E:$K,7,0)</f>
        <v>#N/A</v>
      </c>
      <c r="J291" t="e">
        <f>VLOOKUP(D291,[1]Sheet1!$E:$L,8,0)</f>
        <v>#N/A</v>
      </c>
    </row>
    <row r="292" hidden="1" spans="1:10">
      <c r="A292" s="13">
        <v>1210</v>
      </c>
      <c r="B292" s="13" t="s">
        <v>14</v>
      </c>
      <c r="C292" s="13" t="s">
        <v>55</v>
      </c>
      <c r="D292" s="13" t="s">
        <v>679</v>
      </c>
      <c r="E292" s="13" t="s">
        <v>22</v>
      </c>
      <c r="F292" s="13" t="s">
        <v>680</v>
      </c>
      <c r="G292" s="13" t="s">
        <v>81</v>
      </c>
      <c r="H292" s="13" t="s">
        <v>678</v>
      </c>
      <c r="I292" t="e">
        <f>VLOOKUP(D292,[1]Sheet1!$E:$K,7,0)</f>
        <v>#N/A</v>
      </c>
      <c r="J292" t="e">
        <f>VLOOKUP(D292,[1]Sheet1!$E:$L,8,0)</f>
        <v>#N/A</v>
      </c>
    </row>
    <row r="293" hidden="1" spans="1:10">
      <c r="A293" s="13">
        <v>1211</v>
      </c>
      <c r="B293" s="13" t="s">
        <v>14</v>
      </c>
      <c r="C293" s="13" t="s">
        <v>55</v>
      </c>
      <c r="D293" s="13" t="s">
        <v>681</v>
      </c>
      <c r="E293" s="13" t="s">
        <v>25</v>
      </c>
      <c r="F293" s="13" t="s">
        <v>682</v>
      </c>
      <c r="G293" s="13" t="s">
        <v>81</v>
      </c>
      <c r="H293" s="13" t="s">
        <v>678</v>
      </c>
      <c r="I293" t="e">
        <f>VLOOKUP(D293,[1]Sheet1!$E:$K,7,0)</f>
        <v>#N/A</v>
      </c>
      <c r="J293" t="e">
        <f>VLOOKUP(D293,[1]Sheet1!$E:$L,8,0)</f>
        <v>#N/A</v>
      </c>
    </row>
    <row r="294" hidden="1" spans="1:10">
      <c r="A294" s="13">
        <v>1212</v>
      </c>
      <c r="B294" s="13" t="s">
        <v>14</v>
      </c>
      <c r="C294" s="13" t="s">
        <v>55</v>
      </c>
      <c r="D294" s="13" t="s">
        <v>683</v>
      </c>
      <c r="E294" s="13" t="s">
        <v>88</v>
      </c>
      <c r="F294" s="13" t="s">
        <v>684</v>
      </c>
      <c r="G294" s="13" t="s">
        <v>81</v>
      </c>
      <c r="H294" s="13" t="s">
        <v>678</v>
      </c>
      <c r="I294" t="e">
        <f>VLOOKUP(D294,[1]Sheet1!$E:$K,7,0)</f>
        <v>#N/A</v>
      </c>
      <c r="J294" t="e">
        <f>VLOOKUP(D294,[1]Sheet1!$E:$L,8,0)</f>
        <v>#N/A</v>
      </c>
    </row>
    <row r="295" hidden="1" spans="1:10">
      <c r="A295" s="13">
        <v>1213</v>
      </c>
      <c r="B295" s="13" t="s">
        <v>14</v>
      </c>
      <c r="C295" s="13" t="s">
        <v>55</v>
      </c>
      <c r="D295" s="13" t="s">
        <v>685</v>
      </c>
      <c r="E295" s="13" t="s">
        <v>28</v>
      </c>
      <c r="F295" s="13" t="s">
        <v>686</v>
      </c>
      <c r="G295" s="13" t="s">
        <v>81</v>
      </c>
      <c r="H295" s="13" t="s">
        <v>678</v>
      </c>
      <c r="I295" t="e">
        <f>VLOOKUP(D295,[1]Sheet1!$E:$K,7,0)</f>
        <v>#N/A</v>
      </c>
      <c r="J295" t="e">
        <f>VLOOKUP(D295,[1]Sheet1!$E:$L,8,0)</f>
        <v>#N/A</v>
      </c>
    </row>
    <row r="296" hidden="1" spans="1:10">
      <c r="A296" s="13">
        <v>1214</v>
      </c>
      <c r="B296" s="13" t="s">
        <v>14</v>
      </c>
      <c r="C296" s="13" t="s">
        <v>55</v>
      </c>
      <c r="D296" s="13" t="s">
        <v>687</v>
      </c>
      <c r="E296" s="13" t="s">
        <v>106</v>
      </c>
      <c r="F296" s="13" t="s">
        <v>688</v>
      </c>
      <c r="G296" s="13" t="s">
        <v>81</v>
      </c>
      <c r="H296" s="13" t="s">
        <v>678</v>
      </c>
      <c r="I296" t="e">
        <f>VLOOKUP(D296,[1]Sheet1!$E:$K,7,0)</f>
        <v>#N/A</v>
      </c>
      <c r="J296" t="e">
        <f>VLOOKUP(D296,[1]Sheet1!$E:$L,8,0)</f>
        <v>#N/A</v>
      </c>
    </row>
    <row r="297" spans="1:10">
      <c r="A297" s="13">
        <v>1215</v>
      </c>
      <c r="B297" s="13" t="s">
        <v>14</v>
      </c>
      <c r="C297" s="13" t="s">
        <v>15</v>
      </c>
      <c r="D297" s="13" t="s">
        <v>689</v>
      </c>
      <c r="E297" s="13" t="s">
        <v>17</v>
      </c>
      <c r="F297" s="13" t="s">
        <v>690</v>
      </c>
      <c r="G297" s="13" t="s">
        <v>19</v>
      </c>
      <c r="H297" s="13" t="s">
        <v>691</v>
      </c>
      <c r="I297" t="str">
        <f>VLOOKUP(D297,[1]Sheet1!$E:$K,7,0)</f>
        <v>油菜4亩</v>
      </c>
      <c r="J297">
        <f>VLOOKUP(D297,[1]Sheet1!$E:$L,8,0)</f>
        <v>1200</v>
      </c>
    </row>
    <row r="298" hidden="1" spans="1:10">
      <c r="A298" s="13">
        <v>1216</v>
      </c>
      <c r="B298" s="13" t="s">
        <v>14</v>
      </c>
      <c r="C298" s="13" t="s">
        <v>15</v>
      </c>
      <c r="D298" s="13" t="s">
        <v>692</v>
      </c>
      <c r="E298" s="13" t="s">
        <v>22</v>
      </c>
      <c r="F298" s="13" t="s">
        <v>693</v>
      </c>
      <c r="G298" s="13" t="s">
        <v>19</v>
      </c>
      <c r="H298" s="13" t="s">
        <v>691</v>
      </c>
      <c r="I298" t="e">
        <f>VLOOKUP(D298,[1]Sheet1!$E:$K,7,0)</f>
        <v>#N/A</v>
      </c>
      <c r="J298" t="e">
        <f>VLOOKUP(D298,[1]Sheet1!$E:$L,8,0)</f>
        <v>#N/A</v>
      </c>
    </row>
    <row r="299" hidden="1" spans="1:10">
      <c r="A299" s="13">
        <v>1217</v>
      </c>
      <c r="B299" s="13" t="s">
        <v>14</v>
      </c>
      <c r="C299" s="13" t="s">
        <v>15</v>
      </c>
      <c r="D299" s="13" t="s">
        <v>694</v>
      </c>
      <c r="E299" s="13" t="s">
        <v>25</v>
      </c>
      <c r="F299" s="13" t="s">
        <v>695</v>
      </c>
      <c r="G299" s="13" t="s">
        <v>19</v>
      </c>
      <c r="H299" s="13" t="s">
        <v>691</v>
      </c>
      <c r="I299" t="e">
        <f>VLOOKUP(D299,[1]Sheet1!$E:$K,7,0)</f>
        <v>#N/A</v>
      </c>
      <c r="J299" t="e">
        <f>VLOOKUP(D299,[1]Sheet1!$E:$L,8,0)</f>
        <v>#N/A</v>
      </c>
    </row>
    <row r="300" hidden="1" spans="1:10">
      <c r="A300" s="13">
        <v>1218</v>
      </c>
      <c r="B300" s="13" t="s">
        <v>14</v>
      </c>
      <c r="C300" s="13" t="s">
        <v>15</v>
      </c>
      <c r="D300" s="13" t="s">
        <v>696</v>
      </c>
      <c r="E300" s="13" t="s">
        <v>28</v>
      </c>
      <c r="F300" s="13" t="s">
        <v>697</v>
      </c>
      <c r="G300" s="13" t="s">
        <v>19</v>
      </c>
      <c r="H300" s="13" t="s">
        <v>691</v>
      </c>
      <c r="I300" t="e">
        <f>VLOOKUP(D300,[1]Sheet1!$E:$K,7,0)</f>
        <v>#N/A</v>
      </c>
      <c r="J300" t="e">
        <f>VLOOKUP(D300,[1]Sheet1!$E:$L,8,0)</f>
        <v>#N/A</v>
      </c>
    </row>
    <row r="301" hidden="1" spans="1:10">
      <c r="A301" s="13">
        <v>1219</v>
      </c>
      <c r="B301" s="13" t="s">
        <v>14</v>
      </c>
      <c r="C301" s="13" t="s">
        <v>15</v>
      </c>
      <c r="D301" s="13" t="s">
        <v>698</v>
      </c>
      <c r="E301" s="13" t="s">
        <v>31</v>
      </c>
      <c r="F301" s="13" t="s">
        <v>699</v>
      </c>
      <c r="G301" s="13" t="s">
        <v>19</v>
      </c>
      <c r="H301" s="13" t="s">
        <v>691</v>
      </c>
      <c r="I301" t="e">
        <f>VLOOKUP(D301,[1]Sheet1!$E:$K,7,0)</f>
        <v>#N/A</v>
      </c>
      <c r="J301" t="e">
        <f>VLOOKUP(D301,[1]Sheet1!$E:$L,8,0)</f>
        <v>#N/A</v>
      </c>
    </row>
    <row r="302" spans="1:10">
      <c r="A302" s="13">
        <v>1220</v>
      </c>
      <c r="B302" s="13" t="s">
        <v>14</v>
      </c>
      <c r="C302" s="13" t="s">
        <v>15</v>
      </c>
      <c r="D302" s="13" t="s">
        <v>700</v>
      </c>
      <c r="E302" s="13" t="s">
        <v>17</v>
      </c>
      <c r="F302" s="13" t="s">
        <v>701</v>
      </c>
      <c r="G302" s="13" t="s">
        <v>156</v>
      </c>
      <c r="H302" s="13" t="s">
        <v>702</v>
      </c>
      <c r="I302" t="e">
        <f>VLOOKUP(D302,[1]Sheet1!$E:$K,7,0)</f>
        <v>#N/A</v>
      </c>
      <c r="J302" t="e">
        <f>VLOOKUP(D302,[1]Sheet1!$E:$L,8,0)</f>
        <v>#N/A</v>
      </c>
    </row>
    <row r="303" hidden="1" spans="1:10">
      <c r="A303" s="13">
        <v>1221</v>
      </c>
      <c r="B303" s="13" t="s">
        <v>14</v>
      </c>
      <c r="C303" s="13" t="s">
        <v>15</v>
      </c>
      <c r="D303" s="13" t="s">
        <v>703</v>
      </c>
      <c r="E303" s="13" t="s">
        <v>22</v>
      </c>
      <c r="F303" s="13" t="s">
        <v>704</v>
      </c>
      <c r="G303" s="13" t="s">
        <v>156</v>
      </c>
      <c r="H303" s="13" t="s">
        <v>702</v>
      </c>
      <c r="I303" t="e">
        <f>VLOOKUP(D303,[1]Sheet1!$E:$K,7,0)</f>
        <v>#N/A</v>
      </c>
      <c r="J303" t="e">
        <f>VLOOKUP(D303,[1]Sheet1!$E:$L,8,0)</f>
        <v>#N/A</v>
      </c>
    </row>
    <row r="304" hidden="1" spans="1:10">
      <c r="A304" s="13">
        <v>1222</v>
      </c>
      <c r="B304" s="13" t="s">
        <v>14</v>
      </c>
      <c r="C304" s="13" t="s">
        <v>15</v>
      </c>
      <c r="D304" s="13" t="s">
        <v>705</v>
      </c>
      <c r="E304" s="13" t="s">
        <v>25</v>
      </c>
      <c r="F304" s="13" t="s">
        <v>706</v>
      </c>
      <c r="G304" s="13" t="s">
        <v>156</v>
      </c>
      <c r="H304" s="13" t="s">
        <v>702</v>
      </c>
      <c r="I304" t="e">
        <f>VLOOKUP(D304,[1]Sheet1!$E:$K,7,0)</f>
        <v>#N/A</v>
      </c>
      <c r="J304" t="e">
        <f>VLOOKUP(D304,[1]Sheet1!$E:$L,8,0)</f>
        <v>#N/A</v>
      </c>
    </row>
    <row r="305" spans="1:10">
      <c r="A305" s="13">
        <v>1223</v>
      </c>
      <c r="B305" s="13" t="s">
        <v>14</v>
      </c>
      <c r="C305" s="13" t="s">
        <v>122</v>
      </c>
      <c r="D305" s="13" t="s">
        <v>707</v>
      </c>
      <c r="E305" s="13" t="s">
        <v>17</v>
      </c>
      <c r="F305" s="13" t="s">
        <v>708</v>
      </c>
      <c r="G305" s="13" t="s">
        <v>19</v>
      </c>
      <c r="H305" s="13" t="s">
        <v>709</v>
      </c>
      <c r="I305" t="str">
        <f>VLOOKUP(D305,[1]Sheet1!$E:$K,7,0)</f>
        <v>油菜2亩</v>
      </c>
      <c r="J305">
        <f>VLOOKUP(D305,[1]Sheet1!$E:$L,8,0)</f>
        <v>600</v>
      </c>
    </row>
    <row r="306" hidden="1" spans="1:10">
      <c r="A306" s="13">
        <v>1224</v>
      </c>
      <c r="B306" s="13" t="s">
        <v>14</v>
      </c>
      <c r="C306" s="13" t="s">
        <v>122</v>
      </c>
      <c r="D306" s="13" t="s">
        <v>710</v>
      </c>
      <c r="E306" s="13" t="s">
        <v>22</v>
      </c>
      <c r="F306" s="13" t="s">
        <v>711</v>
      </c>
      <c r="G306" s="13" t="s">
        <v>19</v>
      </c>
      <c r="H306" s="13" t="s">
        <v>709</v>
      </c>
      <c r="I306" t="e">
        <f>VLOOKUP(D306,[1]Sheet1!$E:$K,7,0)</f>
        <v>#N/A</v>
      </c>
      <c r="J306" t="e">
        <f>VLOOKUP(D306,[1]Sheet1!$E:$L,8,0)</f>
        <v>#N/A</v>
      </c>
    </row>
    <row r="307" hidden="1" spans="1:10">
      <c r="A307" s="13">
        <v>1225</v>
      </c>
      <c r="B307" s="13" t="s">
        <v>14</v>
      </c>
      <c r="C307" s="13" t="s">
        <v>122</v>
      </c>
      <c r="D307" s="13" t="s">
        <v>712</v>
      </c>
      <c r="E307" s="13" t="s">
        <v>25</v>
      </c>
      <c r="F307" s="13" t="s">
        <v>713</v>
      </c>
      <c r="G307" s="13" t="s">
        <v>19</v>
      </c>
      <c r="H307" s="13" t="s">
        <v>709</v>
      </c>
      <c r="I307" t="e">
        <f>VLOOKUP(D307,[1]Sheet1!$E:$K,7,0)</f>
        <v>#N/A</v>
      </c>
      <c r="J307" t="e">
        <f>VLOOKUP(D307,[1]Sheet1!$E:$L,8,0)</f>
        <v>#N/A</v>
      </c>
    </row>
    <row r="308" hidden="1" spans="1:10">
      <c r="A308" s="13">
        <v>1226</v>
      </c>
      <c r="B308" s="13" t="s">
        <v>14</v>
      </c>
      <c r="C308" s="13" t="s">
        <v>122</v>
      </c>
      <c r="D308" s="13" t="s">
        <v>714</v>
      </c>
      <c r="E308" s="13" t="s">
        <v>88</v>
      </c>
      <c r="F308" s="13" t="s">
        <v>715</v>
      </c>
      <c r="G308" s="13" t="s">
        <v>19</v>
      </c>
      <c r="H308" s="13" t="s">
        <v>709</v>
      </c>
      <c r="I308" t="e">
        <f>VLOOKUP(D308,[1]Sheet1!$E:$K,7,0)</f>
        <v>#N/A</v>
      </c>
      <c r="J308" t="e">
        <f>VLOOKUP(D308,[1]Sheet1!$E:$L,8,0)</f>
        <v>#N/A</v>
      </c>
    </row>
    <row r="309" hidden="1" spans="1:10">
      <c r="A309" s="13">
        <v>1227</v>
      </c>
      <c r="B309" s="13" t="s">
        <v>14</v>
      </c>
      <c r="C309" s="13" t="s">
        <v>122</v>
      </c>
      <c r="D309" s="13" t="s">
        <v>716</v>
      </c>
      <c r="E309" s="13" t="s">
        <v>93</v>
      </c>
      <c r="F309" s="13" t="s">
        <v>717</v>
      </c>
      <c r="G309" s="13" t="s">
        <v>19</v>
      </c>
      <c r="H309" s="13" t="s">
        <v>709</v>
      </c>
      <c r="I309" t="e">
        <f>VLOOKUP(D309,[1]Sheet1!$E:$K,7,0)</f>
        <v>#N/A</v>
      </c>
      <c r="J309" t="e">
        <f>VLOOKUP(D309,[1]Sheet1!$E:$L,8,0)</f>
        <v>#N/A</v>
      </c>
    </row>
    <row r="310" spans="1:10">
      <c r="A310" s="13">
        <v>1228</v>
      </c>
      <c r="B310" s="13" t="s">
        <v>14</v>
      </c>
      <c r="C310" s="13" t="s">
        <v>95</v>
      </c>
      <c r="D310" s="13" t="s">
        <v>718</v>
      </c>
      <c r="E310" s="13" t="s">
        <v>17</v>
      </c>
      <c r="F310" s="13" t="s">
        <v>719</v>
      </c>
      <c r="G310" s="13" t="s">
        <v>248</v>
      </c>
      <c r="H310" s="13" t="s">
        <v>720</v>
      </c>
      <c r="I310" t="e">
        <f>VLOOKUP(D310,[1]Sheet1!$E:$K,7,0)</f>
        <v>#N/A</v>
      </c>
      <c r="J310" t="e">
        <f>VLOOKUP(D310,[1]Sheet1!$E:$L,8,0)</f>
        <v>#N/A</v>
      </c>
    </row>
    <row r="311" hidden="1" spans="1:10">
      <c r="A311" s="13">
        <v>1229</v>
      </c>
      <c r="B311" s="13" t="s">
        <v>14</v>
      </c>
      <c r="C311" s="13" t="s">
        <v>95</v>
      </c>
      <c r="D311" s="13" t="s">
        <v>721</v>
      </c>
      <c r="E311" s="13" t="s">
        <v>22</v>
      </c>
      <c r="F311" s="13" t="s">
        <v>722</v>
      </c>
      <c r="G311" s="13" t="s">
        <v>248</v>
      </c>
      <c r="H311" s="13" t="s">
        <v>720</v>
      </c>
      <c r="I311" t="e">
        <f>VLOOKUP(D311,[1]Sheet1!$E:$K,7,0)</f>
        <v>#N/A</v>
      </c>
      <c r="J311" t="e">
        <f>VLOOKUP(D311,[1]Sheet1!$E:$L,8,0)</f>
        <v>#N/A</v>
      </c>
    </row>
    <row r="312" spans="1:10">
      <c r="A312" s="13">
        <v>1230</v>
      </c>
      <c r="B312" s="13" t="s">
        <v>14</v>
      </c>
      <c r="C312" s="13" t="s">
        <v>55</v>
      </c>
      <c r="D312" s="13" t="s">
        <v>723</v>
      </c>
      <c r="E312" s="13" t="s">
        <v>17</v>
      </c>
      <c r="F312" s="13" t="s">
        <v>724</v>
      </c>
      <c r="G312" s="13" t="s">
        <v>156</v>
      </c>
      <c r="H312" s="13" t="s">
        <v>725</v>
      </c>
      <c r="I312" t="e">
        <f>VLOOKUP(D312,[1]Sheet1!$E:$K,7,0)</f>
        <v>#N/A</v>
      </c>
      <c r="J312" t="e">
        <f>VLOOKUP(D312,[1]Sheet1!$E:$L,8,0)</f>
        <v>#N/A</v>
      </c>
    </row>
    <row r="313" hidden="1" spans="1:10">
      <c r="A313" s="13">
        <v>1231</v>
      </c>
      <c r="B313" s="13" t="s">
        <v>14</v>
      </c>
      <c r="C313" s="13" t="s">
        <v>55</v>
      </c>
      <c r="D313" s="13" t="s">
        <v>726</v>
      </c>
      <c r="E313" s="13" t="s">
        <v>22</v>
      </c>
      <c r="F313" s="13" t="s">
        <v>727</v>
      </c>
      <c r="G313" s="13" t="s">
        <v>156</v>
      </c>
      <c r="H313" s="13" t="s">
        <v>725</v>
      </c>
      <c r="I313" t="e">
        <f>VLOOKUP(D313,[1]Sheet1!$E:$K,7,0)</f>
        <v>#N/A</v>
      </c>
      <c r="J313" t="e">
        <f>VLOOKUP(D313,[1]Sheet1!$E:$L,8,0)</f>
        <v>#N/A</v>
      </c>
    </row>
    <row r="314" hidden="1" spans="1:10">
      <c r="A314" s="13">
        <v>1232</v>
      </c>
      <c r="B314" s="13" t="s">
        <v>14</v>
      </c>
      <c r="C314" s="13" t="s">
        <v>55</v>
      </c>
      <c r="D314" s="13" t="s">
        <v>728</v>
      </c>
      <c r="E314" s="13" t="s">
        <v>25</v>
      </c>
      <c r="F314" s="13" t="s">
        <v>729</v>
      </c>
      <c r="G314" s="13" t="s">
        <v>156</v>
      </c>
      <c r="H314" s="13" t="s">
        <v>725</v>
      </c>
      <c r="I314" t="e">
        <f>VLOOKUP(D314,[1]Sheet1!$E:$K,7,0)</f>
        <v>#N/A</v>
      </c>
      <c r="J314" t="e">
        <f>VLOOKUP(D314,[1]Sheet1!$E:$L,8,0)</f>
        <v>#N/A</v>
      </c>
    </row>
    <row r="315" spans="1:10">
      <c r="A315" s="13">
        <v>1233</v>
      </c>
      <c r="B315" s="13" t="s">
        <v>14</v>
      </c>
      <c r="C315" s="13" t="s">
        <v>479</v>
      </c>
      <c r="D315" s="13" t="s">
        <v>730</v>
      </c>
      <c r="E315" s="13" t="s">
        <v>17</v>
      </c>
      <c r="F315" s="13" t="s">
        <v>731</v>
      </c>
      <c r="G315" s="13" t="s">
        <v>248</v>
      </c>
      <c r="H315" s="13" t="s">
        <v>732</v>
      </c>
      <c r="I315" t="str">
        <f>VLOOKUP(D315,[1]Sheet1!$E:$K,7,0)</f>
        <v>油菜3亩</v>
      </c>
      <c r="J315">
        <f>VLOOKUP(D315,[1]Sheet1!$E:$L,8,0)</f>
        <v>900</v>
      </c>
    </row>
    <row r="316" hidden="1" spans="1:10">
      <c r="A316" s="13">
        <v>1234</v>
      </c>
      <c r="B316" s="13" t="s">
        <v>14</v>
      </c>
      <c r="C316" s="13" t="s">
        <v>479</v>
      </c>
      <c r="D316" s="13" t="s">
        <v>733</v>
      </c>
      <c r="E316" s="13" t="s">
        <v>22</v>
      </c>
      <c r="F316" s="13" t="s">
        <v>734</v>
      </c>
      <c r="G316" s="13" t="s">
        <v>248</v>
      </c>
      <c r="H316" s="13" t="s">
        <v>732</v>
      </c>
      <c r="I316" t="e">
        <f>VLOOKUP(D316,[1]Sheet1!$E:$K,7,0)</f>
        <v>#N/A</v>
      </c>
      <c r="J316" t="e">
        <f>VLOOKUP(D316,[1]Sheet1!$E:$L,8,0)</f>
        <v>#N/A</v>
      </c>
    </row>
    <row r="317" spans="1:10">
      <c r="A317" s="13">
        <v>1235</v>
      </c>
      <c r="B317" s="13" t="s">
        <v>14</v>
      </c>
      <c r="C317" s="13" t="s">
        <v>122</v>
      </c>
      <c r="D317" s="13" t="s">
        <v>735</v>
      </c>
      <c r="E317" s="13" t="s">
        <v>17</v>
      </c>
      <c r="F317" s="13" t="s">
        <v>736</v>
      </c>
      <c r="G317" s="13" t="s">
        <v>81</v>
      </c>
      <c r="H317" s="13" t="s">
        <v>737</v>
      </c>
      <c r="I317" t="str">
        <f>VLOOKUP(D317,[1]Sheet1!$E:$K,7,0)</f>
        <v>油菜4亩</v>
      </c>
      <c r="J317">
        <f>VLOOKUP(D317,[1]Sheet1!$E:$L,8,0)</f>
        <v>1200</v>
      </c>
    </row>
    <row r="318" hidden="1" spans="1:10">
      <c r="A318" s="13">
        <v>1236</v>
      </c>
      <c r="B318" s="13" t="s">
        <v>14</v>
      </c>
      <c r="C318" s="13" t="s">
        <v>122</v>
      </c>
      <c r="D318" s="13" t="s">
        <v>738</v>
      </c>
      <c r="E318" s="13" t="s">
        <v>22</v>
      </c>
      <c r="F318" s="13" t="s">
        <v>739</v>
      </c>
      <c r="G318" s="13" t="s">
        <v>81</v>
      </c>
      <c r="H318" s="13" t="s">
        <v>737</v>
      </c>
      <c r="I318" t="e">
        <f>VLOOKUP(D318,[1]Sheet1!$E:$K,7,0)</f>
        <v>#N/A</v>
      </c>
      <c r="J318" t="e">
        <f>VLOOKUP(D318,[1]Sheet1!$E:$L,8,0)</f>
        <v>#N/A</v>
      </c>
    </row>
    <row r="319" hidden="1" spans="1:10">
      <c r="A319" s="13">
        <v>1237</v>
      </c>
      <c r="B319" s="13" t="s">
        <v>14</v>
      </c>
      <c r="C319" s="13" t="s">
        <v>122</v>
      </c>
      <c r="D319" s="13" t="s">
        <v>740</v>
      </c>
      <c r="E319" s="13" t="s">
        <v>25</v>
      </c>
      <c r="F319" s="13" t="s">
        <v>741</v>
      </c>
      <c r="G319" s="13" t="s">
        <v>81</v>
      </c>
      <c r="H319" s="13" t="s">
        <v>737</v>
      </c>
      <c r="I319" t="e">
        <f>VLOOKUP(D319,[1]Sheet1!$E:$K,7,0)</f>
        <v>#N/A</v>
      </c>
      <c r="J319" t="e">
        <f>VLOOKUP(D319,[1]Sheet1!$E:$L,8,0)</f>
        <v>#N/A</v>
      </c>
    </row>
    <row r="320" hidden="1" spans="1:10">
      <c r="A320" s="13">
        <v>1238</v>
      </c>
      <c r="B320" s="13" t="s">
        <v>14</v>
      </c>
      <c r="C320" s="13" t="s">
        <v>122</v>
      </c>
      <c r="D320" s="13" t="s">
        <v>742</v>
      </c>
      <c r="E320" s="13" t="s">
        <v>28</v>
      </c>
      <c r="F320" s="13" t="s">
        <v>743</v>
      </c>
      <c r="G320" s="13" t="s">
        <v>81</v>
      </c>
      <c r="H320" s="13" t="s">
        <v>737</v>
      </c>
      <c r="I320" t="e">
        <f>VLOOKUP(D320,[1]Sheet1!$E:$K,7,0)</f>
        <v>#N/A</v>
      </c>
      <c r="J320" t="e">
        <f>VLOOKUP(D320,[1]Sheet1!$E:$L,8,0)</f>
        <v>#N/A</v>
      </c>
    </row>
    <row r="321" hidden="1" spans="1:10">
      <c r="A321" s="13">
        <v>1239</v>
      </c>
      <c r="B321" s="13" t="s">
        <v>14</v>
      </c>
      <c r="C321" s="13" t="s">
        <v>122</v>
      </c>
      <c r="D321" s="13" t="s">
        <v>744</v>
      </c>
      <c r="E321" s="13" t="s">
        <v>31</v>
      </c>
      <c r="F321" s="13" t="s">
        <v>745</v>
      </c>
      <c r="G321" s="13" t="s">
        <v>81</v>
      </c>
      <c r="H321" s="13" t="s">
        <v>737</v>
      </c>
      <c r="I321" t="e">
        <f>VLOOKUP(D321,[1]Sheet1!$E:$K,7,0)</f>
        <v>#N/A</v>
      </c>
      <c r="J321" t="e">
        <f>VLOOKUP(D321,[1]Sheet1!$E:$L,8,0)</f>
        <v>#N/A</v>
      </c>
    </row>
    <row r="322" hidden="1" spans="1:10">
      <c r="A322" s="13">
        <v>1240</v>
      </c>
      <c r="B322" s="13" t="s">
        <v>14</v>
      </c>
      <c r="C322" s="13" t="s">
        <v>122</v>
      </c>
      <c r="D322" s="13" t="s">
        <v>746</v>
      </c>
      <c r="E322" s="13" t="s">
        <v>66</v>
      </c>
      <c r="F322" s="13" t="s">
        <v>747</v>
      </c>
      <c r="G322" s="13" t="s">
        <v>81</v>
      </c>
      <c r="H322" s="13" t="s">
        <v>737</v>
      </c>
      <c r="I322" t="e">
        <f>VLOOKUP(D322,[1]Sheet1!$E:$K,7,0)</f>
        <v>#N/A</v>
      </c>
      <c r="J322" t="e">
        <f>VLOOKUP(D322,[1]Sheet1!$E:$L,8,0)</f>
        <v>#N/A</v>
      </c>
    </row>
    <row r="323" spans="1:10">
      <c r="A323" s="13">
        <v>1241</v>
      </c>
      <c r="B323" s="13" t="s">
        <v>14</v>
      </c>
      <c r="C323" s="13" t="s">
        <v>193</v>
      </c>
      <c r="D323" s="13" t="s">
        <v>748</v>
      </c>
      <c r="E323" s="13" t="s">
        <v>17</v>
      </c>
      <c r="F323" s="13" t="s">
        <v>749</v>
      </c>
      <c r="G323" s="13" t="s">
        <v>19</v>
      </c>
      <c r="H323" s="13" t="s">
        <v>750</v>
      </c>
      <c r="I323" t="str">
        <f>VLOOKUP(D323,[1]Sheet1!$E:$K,7,0)</f>
        <v>油菜4亩</v>
      </c>
      <c r="J323">
        <f>VLOOKUP(D323,[1]Sheet1!$E:$L,8,0)</f>
        <v>1200</v>
      </c>
    </row>
    <row r="324" hidden="1" spans="1:10">
      <c r="A324" s="13">
        <v>1242</v>
      </c>
      <c r="B324" s="13" t="s">
        <v>14</v>
      </c>
      <c r="C324" s="13" t="s">
        <v>193</v>
      </c>
      <c r="D324" s="13" t="s">
        <v>751</v>
      </c>
      <c r="E324" s="13" t="s">
        <v>22</v>
      </c>
      <c r="F324" s="13" t="s">
        <v>752</v>
      </c>
      <c r="G324" s="13" t="s">
        <v>19</v>
      </c>
      <c r="H324" s="13" t="s">
        <v>750</v>
      </c>
      <c r="I324" t="e">
        <f>VLOOKUP(D324,[1]Sheet1!$E:$K,7,0)</f>
        <v>#N/A</v>
      </c>
      <c r="J324" t="e">
        <f>VLOOKUP(D324,[1]Sheet1!$E:$L,8,0)</f>
        <v>#N/A</v>
      </c>
    </row>
    <row r="325" hidden="1" spans="1:10">
      <c r="A325" s="13">
        <v>1243</v>
      </c>
      <c r="B325" s="13" t="s">
        <v>14</v>
      </c>
      <c r="C325" s="13" t="s">
        <v>193</v>
      </c>
      <c r="D325" s="13" t="s">
        <v>753</v>
      </c>
      <c r="E325" s="13" t="s">
        <v>25</v>
      </c>
      <c r="F325" s="13" t="s">
        <v>754</v>
      </c>
      <c r="G325" s="13" t="s">
        <v>19</v>
      </c>
      <c r="H325" s="13" t="s">
        <v>750</v>
      </c>
      <c r="I325" t="e">
        <f>VLOOKUP(D325,[1]Sheet1!$E:$K,7,0)</f>
        <v>#N/A</v>
      </c>
      <c r="J325" t="e">
        <f>VLOOKUP(D325,[1]Sheet1!$E:$L,8,0)</f>
        <v>#N/A</v>
      </c>
    </row>
    <row r="326" hidden="1" spans="1:10">
      <c r="A326" s="13">
        <v>1244</v>
      </c>
      <c r="B326" s="13" t="s">
        <v>14</v>
      </c>
      <c r="C326" s="13" t="s">
        <v>193</v>
      </c>
      <c r="D326" s="13" t="s">
        <v>755</v>
      </c>
      <c r="E326" s="13" t="s">
        <v>88</v>
      </c>
      <c r="F326" s="13" t="s">
        <v>756</v>
      </c>
      <c r="G326" s="13" t="s">
        <v>19</v>
      </c>
      <c r="H326" s="13" t="s">
        <v>750</v>
      </c>
      <c r="I326" t="e">
        <f>VLOOKUP(D326,[1]Sheet1!$E:$K,7,0)</f>
        <v>#N/A</v>
      </c>
      <c r="J326" t="e">
        <f>VLOOKUP(D326,[1]Sheet1!$E:$L,8,0)</f>
        <v>#N/A</v>
      </c>
    </row>
    <row r="327" hidden="1" spans="1:10">
      <c r="A327" s="13">
        <v>1245</v>
      </c>
      <c r="B327" s="13" t="s">
        <v>14</v>
      </c>
      <c r="C327" s="13" t="s">
        <v>193</v>
      </c>
      <c r="D327" s="13" t="s">
        <v>757</v>
      </c>
      <c r="E327" s="13" t="s">
        <v>66</v>
      </c>
      <c r="F327" s="13" t="s">
        <v>758</v>
      </c>
      <c r="G327" s="13" t="s">
        <v>19</v>
      </c>
      <c r="H327" s="13" t="s">
        <v>750</v>
      </c>
      <c r="I327" t="e">
        <f>VLOOKUP(D327,[1]Sheet1!$E:$K,7,0)</f>
        <v>#N/A</v>
      </c>
      <c r="J327" t="e">
        <f>VLOOKUP(D327,[1]Sheet1!$E:$L,8,0)</f>
        <v>#N/A</v>
      </c>
    </row>
    <row r="328" spans="1:10">
      <c r="A328" s="13">
        <v>1246</v>
      </c>
      <c r="B328" s="13" t="s">
        <v>14</v>
      </c>
      <c r="C328" s="13" t="s">
        <v>15</v>
      </c>
      <c r="D328" s="13" t="s">
        <v>759</v>
      </c>
      <c r="E328" s="13" t="s">
        <v>17</v>
      </c>
      <c r="F328" s="13" t="s">
        <v>760</v>
      </c>
      <c r="G328" s="13" t="s">
        <v>36</v>
      </c>
      <c r="H328" s="13" t="s">
        <v>761</v>
      </c>
      <c r="I328" t="e">
        <f>VLOOKUP(D328,[1]Sheet1!$E:$K,7,0)</f>
        <v>#N/A</v>
      </c>
      <c r="J328" t="e">
        <f>VLOOKUP(D328,[1]Sheet1!$E:$L,8,0)</f>
        <v>#N/A</v>
      </c>
    </row>
    <row r="329" hidden="1" spans="1:10">
      <c r="A329" s="13">
        <v>1247</v>
      </c>
      <c r="B329" s="13" t="s">
        <v>14</v>
      </c>
      <c r="C329" s="13" t="s">
        <v>15</v>
      </c>
      <c r="D329" s="13" t="s">
        <v>762</v>
      </c>
      <c r="E329" s="13" t="s">
        <v>22</v>
      </c>
      <c r="F329" s="13" t="s">
        <v>763</v>
      </c>
      <c r="G329" s="13" t="s">
        <v>36</v>
      </c>
      <c r="H329" s="13" t="s">
        <v>761</v>
      </c>
      <c r="I329" t="e">
        <f>VLOOKUP(D329,[1]Sheet1!$E:$K,7,0)</f>
        <v>#N/A</v>
      </c>
      <c r="J329" t="e">
        <f>VLOOKUP(D329,[1]Sheet1!$E:$L,8,0)</f>
        <v>#N/A</v>
      </c>
    </row>
    <row r="330" hidden="1" spans="1:10">
      <c r="A330" s="13">
        <v>1248</v>
      </c>
      <c r="B330" s="13" t="s">
        <v>14</v>
      </c>
      <c r="C330" s="13" t="s">
        <v>15</v>
      </c>
      <c r="D330" s="13" t="s">
        <v>764</v>
      </c>
      <c r="E330" s="13" t="s">
        <v>25</v>
      </c>
      <c r="F330" s="13" t="s">
        <v>765</v>
      </c>
      <c r="G330" s="13" t="s">
        <v>36</v>
      </c>
      <c r="H330" s="13" t="s">
        <v>761</v>
      </c>
      <c r="I330" t="e">
        <f>VLOOKUP(D330,[1]Sheet1!$E:$K,7,0)</f>
        <v>#N/A</v>
      </c>
      <c r="J330" t="e">
        <f>VLOOKUP(D330,[1]Sheet1!$E:$L,8,0)</f>
        <v>#N/A</v>
      </c>
    </row>
    <row r="331" hidden="1" spans="1:10">
      <c r="A331" s="13">
        <v>1249</v>
      </c>
      <c r="B331" s="13" t="s">
        <v>14</v>
      </c>
      <c r="C331" s="13" t="s">
        <v>15</v>
      </c>
      <c r="D331" s="13" t="s">
        <v>766</v>
      </c>
      <c r="E331" s="13" t="s">
        <v>25</v>
      </c>
      <c r="F331" s="13" t="s">
        <v>767</v>
      </c>
      <c r="G331" s="13" t="s">
        <v>36</v>
      </c>
      <c r="H331" s="13" t="s">
        <v>761</v>
      </c>
      <c r="I331" t="e">
        <f>VLOOKUP(D331,[1]Sheet1!$E:$K,7,0)</f>
        <v>#N/A</v>
      </c>
      <c r="J331" t="e">
        <f>VLOOKUP(D331,[1]Sheet1!$E:$L,8,0)</f>
        <v>#N/A</v>
      </c>
    </row>
    <row r="332" spans="1:10">
      <c r="A332" s="13">
        <v>1250</v>
      </c>
      <c r="B332" s="13" t="s">
        <v>14</v>
      </c>
      <c r="C332" s="13" t="s">
        <v>15</v>
      </c>
      <c r="D332" s="13" t="s">
        <v>768</v>
      </c>
      <c r="E332" s="13" t="s">
        <v>17</v>
      </c>
      <c r="F332" s="13" t="s">
        <v>769</v>
      </c>
      <c r="G332" s="13" t="s">
        <v>156</v>
      </c>
      <c r="H332" s="13" t="s">
        <v>770</v>
      </c>
      <c r="I332" t="str">
        <f>VLOOKUP(D332,[1]Sheet1!$E:$K,7,0)</f>
        <v>油菜1亩</v>
      </c>
      <c r="J332">
        <f>VLOOKUP(D332,[1]Sheet1!$E:$L,8,0)</f>
        <v>300</v>
      </c>
    </row>
    <row r="333" hidden="1" spans="1:10">
      <c r="A333" s="13">
        <v>1251</v>
      </c>
      <c r="B333" s="13" t="s">
        <v>14</v>
      </c>
      <c r="C333" s="13" t="s">
        <v>15</v>
      </c>
      <c r="D333" s="13" t="s">
        <v>771</v>
      </c>
      <c r="E333" s="13" t="s">
        <v>22</v>
      </c>
      <c r="F333" s="13" t="s">
        <v>772</v>
      </c>
      <c r="G333" s="13" t="s">
        <v>156</v>
      </c>
      <c r="H333" s="13" t="s">
        <v>770</v>
      </c>
      <c r="I333" t="e">
        <f>VLOOKUP(D333,[1]Sheet1!$E:$K,7,0)</f>
        <v>#N/A</v>
      </c>
      <c r="J333" t="e">
        <f>VLOOKUP(D333,[1]Sheet1!$E:$L,8,0)</f>
        <v>#N/A</v>
      </c>
    </row>
    <row r="334" hidden="1" spans="1:10">
      <c r="A334" s="13">
        <v>1252</v>
      </c>
      <c r="B334" s="13" t="s">
        <v>14</v>
      </c>
      <c r="C334" s="13" t="s">
        <v>15</v>
      </c>
      <c r="D334" s="13" t="s">
        <v>773</v>
      </c>
      <c r="E334" s="13" t="s">
        <v>25</v>
      </c>
      <c r="F334" s="13" t="s">
        <v>774</v>
      </c>
      <c r="G334" s="13" t="s">
        <v>156</v>
      </c>
      <c r="H334" s="13" t="s">
        <v>770</v>
      </c>
      <c r="I334" t="e">
        <f>VLOOKUP(D334,[1]Sheet1!$E:$K,7,0)</f>
        <v>#N/A</v>
      </c>
      <c r="J334" t="e">
        <f>VLOOKUP(D334,[1]Sheet1!$E:$L,8,0)</f>
        <v>#N/A</v>
      </c>
    </row>
    <row r="335" spans="1:10">
      <c r="A335" s="13">
        <v>1253</v>
      </c>
      <c r="B335" s="13" t="s">
        <v>14</v>
      </c>
      <c r="C335" s="13" t="s">
        <v>122</v>
      </c>
      <c r="D335" s="13" t="s">
        <v>775</v>
      </c>
      <c r="E335" s="13" t="s">
        <v>17</v>
      </c>
      <c r="F335" s="13" t="s">
        <v>776</v>
      </c>
      <c r="G335" s="13" t="s">
        <v>248</v>
      </c>
      <c r="H335" s="13" t="s">
        <v>777</v>
      </c>
      <c r="I335" t="str">
        <f>VLOOKUP(D335,[1]Sheet1!$E:$K,7,0)</f>
        <v>油菜2亩</v>
      </c>
      <c r="J335">
        <f>VLOOKUP(D335,[1]Sheet1!$E:$L,8,0)</f>
        <v>600</v>
      </c>
    </row>
    <row r="336" hidden="1" spans="1:10">
      <c r="A336" s="13">
        <v>1254</v>
      </c>
      <c r="B336" s="13" t="s">
        <v>14</v>
      </c>
      <c r="C336" s="13" t="s">
        <v>122</v>
      </c>
      <c r="D336" s="13" t="s">
        <v>778</v>
      </c>
      <c r="E336" s="13" t="s">
        <v>22</v>
      </c>
      <c r="F336" s="13" t="s">
        <v>779</v>
      </c>
      <c r="G336" s="13" t="s">
        <v>248</v>
      </c>
      <c r="H336" s="13" t="s">
        <v>777</v>
      </c>
      <c r="I336" t="e">
        <f>VLOOKUP(D336,[1]Sheet1!$E:$K,7,0)</f>
        <v>#N/A</v>
      </c>
      <c r="J336" t="e">
        <f>VLOOKUP(D336,[1]Sheet1!$E:$L,8,0)</f>
        <v>#N/A</v>
      </c>
    </row>
    <row r="337" spans="1:10">
      <c r="A337" s="13">
        <v>1255</v>
      </c>
      <c r="B337" s="13" t="s">
        <v>14</v>
      </c>
      <c r="C337" s="13" t="s">
        <v>479</v>
      </c>
      <c r="D337" s="13" t="s">
        <v>780</v>
      </c>
      <c r="E337" s="13" t="s">
        <v>17</v>
      </c>
      <c r="F337" s="13" t="s">
        <v>781</v>
      </c>
      <c r="G337" s="13" t="s">
        <v>259</v>
      </c>
      <c r="H337" s="13" t="s">
        <v>782</v>
      </c>
      <c r="I337" t="str">
        <f>VLOOKUP(D337,[1]Sheet1!$E:$K,7,0)</f>
        <v>油菜4.5亩</v>
      </c>
      <c r="J337">
        <f>VLOOKUP(D337,[1]Sheet1!$E:$L,8,0)</f>
        <v>1350</v>
      </c>
    </row>
    <row r="338" hidden="1" spans="1:10">
      <c r="A338" s="13">
        <v>1256</v>
      </c>
      <c r="B338" s="13" t="s">
        <v>14</v>
      </c>
      <c r="C338" s="13" t="s">
        <v>479</v>
      </c>
      <c r="D338" s="13" t="s">
        <v>783</v>
      </c>
      <c r="E338" s="13" t="s">
        <v>22</v>
      </c>
      <c r="F338" s="13" t="s">
        <v>784</v>
      </c>
      <c r="G338" s="13" t="s">
        <v>259</v>
      </c>
      <c r="H338" s="13" t="s">
        <v>782</v>
      </c>
      <c r="I338" t="e">
        <f>VLOOKUP(D338,[1]Sheet1!$E:$K,7,0)</f>
        <v>#N/A</v>
      </c>
      <c r="J338" t="e">
        <f>VLOOKUP(D338,[1]Sheet1!$E:$L,8,0)</f>
        <v>#N/A</v>
      </c>
    </row>
    <row r="339" hidden="1" spans="1:10">
      <c r="A339" s="13">
        <v>1257</v>
      </c>
      <c r="B339" s="13" t="s">
        <v>14</v>
      </c>
      <c r="C339" s="13" t="s">
        <v>479</v>
      </c>
      <c r="D339" s="13" t="s">
        <v>785</v>
      </c>
      <c r="E339" s="13" t="s">
        <v>25</v>
      </c>
      <c r="F339" s="13" t="s">
        <v>786</v>
      </c>
      <c r="G339" s="13" t="s">
        <v>259</v>
      </c>
      <c r="H339" s="13" t="s">
        <v>782</v>
      </c>
      <c r="I339" t="e">
        <f>VLOOKUP(D339,[1]Sheet1!$E:$K,7,0)</f>
        <v>#N/A</v>
      </c>
      <c r="J339" t="e">
        <f>VLOOKUP(D339,[1]Sheet1!$E:$L,8,0)</f>
        <v>#N/A</v>
      </c>
    </row>
    <row r="340" hidden="1" spans="1:10">
      <c r="A340" s="13">
        <v>1258</v>
      </c>
      <c r="B340" s="13" t="s">
        <v>14</v>
      </c>
      <c r="C340" s="13" t="s">
        <v>479</v>
      </c>
      <c r="D340" s="13" t="s">
        <v>787</v>
      </c>
      <c r="E340" s="13" t="s">
        <v>28</v>
      </c>
      <c r="F340" s="13" t="s">
        <v>788</v>
      </c>
      <c r="G340" s="13" t="s">
        <v>259</v>
      </c>
      <c r="H340" s="13" t="s">
        <v>782</v>
      </c>
      <c r="I340" t="e">
        <f>VLOOKUP(D340,[1]Sheet1!$E:$K,7,0)</f>
        <v>#N/A</v>
      </c>
      <c r="J340" t="e">
        <f>VLOOKUP(D340,[1]Sheet1!$E:$L,8,0)</f>
        <v>#N/A</v>
      </c>
    </row>
    <row r="341" hidden="1" spans="1:10">
      <c r="A341" s="13">
        <v>1259</v>
      </c>
      <c r="B341" s="13" t="s">
        <v>14</v>
      </c>
      <c r="C341" s="13" t="s">
        <v>479</v>
      </c>
      <c r="D341" s="13" t="s">
        <v>789</v>
      </c>
      <c r="E341" s="13" t="s">
        <v>106</v>
      </c>
      <c r="F341" s="13" t="s">
        <v>790</v>
      </c>
      <c r="G341" s="13" t="s">
        <v>259</v>
      </c>
      <c r="H341" s="13" t="s">
        <v>782</v>
      </c>
      <c r="I341" t="e">
        <f>VLOOKUP(D341,[1]Sheet1!$E:$K,7,0)</f>
        <v>#N/A</v>
      </c>
      <c r="J341" t="e">
        <f>VLOOKUP(D341,[1]Sheet1!$E:$L,8,0)</f>
        <v>#N/A</v>
      </c>
    </row>
    <row r="342" hidden="1" spans="1:10">
      <c r="A342" s="13">
        <v>1260</v>
      </c>
      <c r="B342" s="13" t="s">
        <v>14</v>
      </c>
      <c r="C342" s="13" t="s">
        <v>479</v>
      </c>
      <c r="D342" s="13" t="s">
        <v>791</v>
      </c>
      <c r="E342" s="13" t="s">
        <v>106</v>
      </c>
      <c r="F342" s="13" t="s">
        <v>792</v>
      </c>
      <c r="G342" s="13" t="s">
        <v>259</v>
      </c>
      <c r="H342" s="13" t="s">
        <v>782</v>
      </c>
      <c r="I342" t="e">
        <f>VLOOKUP(D342,[1]Sheet1!$E:$K,7,0)</f>
        <v>#N/A</v>
      </c>
      <c r="J342" t="e">
        <f>VLOOKUP(D342,[1]Sheet1!$E:$L,8,0)</f>
        <v>#N/A</v>
      </c>
    </row>
    <row r="343" hidden="1" spans="1:10">
      <c r="A343" s="13">
        <v>1261</v>
      </c>
      <c r="B343" s="13" t="s">
        <v>14</v>
      </c>
      <c r="C343" s="13" t="s">
        <v>479</v>
      </c>
      <c r="D343" s="13" t="s">
        <v>793</v>
      </c>
      <c r="E343" s="13" t="s">
        <v>93</v>
      </c>
      <c r="F343" s="13" t="s">
        <v>794</v>
      </c>
      <c r="G343" s="13" t="s">
        <v>259</v>
      </c>
      <c r="H343" s="13" t="s">
        <v>782</v>
      </c>
      <c r="I343" t="e">
        <f>VLOOKUP(D343,[1]Sheet1!$E:$K,7,0)</f>
        <v>#N/A</v>
      </c>
      <c r="J343" t="e">
        <f>VLOOKUP(D343,[1]Sheet1!$E:$L,8,0)</f>
        <v>#N/A</v>
      </c>
    </row>
    <row r="344" spans="1:10">
      <c r="A344" s="13">
        <v>1262</v>
      </c>
      <c r="B344" s="13" t="s">
        <v>14</v>
      </c>
      <c r="C344" s="13" t="s">
        <v>15</v>
      </c>
      <c r="D344" s="13" t="s">
        <v>795</v>
      </c>
      <c r="E344" s="13" t="s">
        <v>17</v>
      </c>
      <c r="F344" s="13" t="s">
        <v>796</v>
      </c>
      <c r="G344" s="13" t="s">
        <v>19</v>
      </c>
      <c r="H344" s="13" t="s">
        <v>797</v>
      </c>
      <c r="I344" t="str">
        <f>VLOOKUP(D344,[1]Sheet1!$E:$K,7,0)</f>
        <v>油菜3亩</v>
      </c>
      <c r="J344">
        <f>VLOOKUP(D344,[1]Sheet1!$E:$L,8,0)</f>
        <v>900</v>
      </c>
    </row>
    <row r="345" hidden="1" spans="1:10">
      <c r="A345" s="13">
        <v>1263</v>
      </c>
      <c r="B345" s="13" t="s">
        <v>14</v>
      </c>
      <c r="C345" s="13" t="s">
        <v>15</v>
      </c>
      <c r="D345" s="13" t="s">
        <v>798</v>
      </c>
      <c r="E345" s="13" t="s">
        <v>22</v>
      </c>
      <c r="F345" s="13" t="s">
        <v>799</v>
      </c>
      <c r="G345" s="13" t="s">
        <v>19</v>
      </c>
      <c r="H345" s="13" t="s">
        <v>797</v>
      </c>
      <c r="I345" t="e">
        <f>VLOOKUP(D345,[1]Sheet1!$E:$K,7,0)</f>
        <v>#N/A</v>
      </c>
      <c r="J345" t="e">
        <f>VLOOKUP(D345,[1]Sheet1!$E:$L,8,0)</f>
        <v>#N/A</v>
      </c>
    </row>
    <row r="346" hidden="1" spans="1:10">
      <c r="A346" s="13">
        <v>1264</v>
      </c>
      <c r="B346" s="13" t="s">
        <v>14</v>
      </c>
      <c r="C346" s="13" t="s">
        <v>15</v>
      </c>
      <c r="D346" s="13" t="s">
        <v>800</v>
      </c>
      <c r="E346" s="13" t="s">
        <v>25</v>
      </c>
      <c r="F346" s="13" t="s">
        <v>801</v>
      </c>
      <c r="G346" s="13" t="s">
        <v>19</v>
      </c>
      <c r="H346" s="13" t="s">
        <v>797</v>
      </c>
      <c r="I346" t="e">
        <f>VLOOKUP(D346,[1]Sheet1!$E:$K,7,0)</f>
        <v>#N/A</v>
      </c>
      <c r="J346" t="e">
        <f>VLOOKUP(D346,[1]Sheet1!$E:$L,8,0)</f>
        <v>#N/A</v>
      </c>
    </row>
    <row r="347" hidden="1" spans="1:10">
      <c r="A347" s="13">
        <v>1265</v>
      </c>
      <c r="B347" s="13" t="s">
        <v>14</v>
      </c>
      <c r="C347" s="13" t="s">
        <v>15</v>
      </c>
      <c r="D347" s="13" t="s">
        <v>802</v>
      </c>
      <c r="E347" s="13" t="s">
        <v>88</v>
      </c>
      <c r="F347" s="13" t="s">
        <v>803</v>
      </c>
      <c r="G347" s="13" t="s">
        <v>19</v>
      </c>
      <c r="H347" s="13" t="s">
        <v>797</v>
      </c>
      <c r="I347" t="e">
        <f>VLOOKUP(D347,[1]Sheet1!$E:$K,7,0)</f>
        <v>#N/A</v>
      </c>
      <c r="J347" t="e">
        <f>VLOOKUP(D347,[1]Sheet1!$E:$L,8,0)</f>
        <v>#N/A</v>
      </c>
    </row>
    <row r="348" hidden="1" spans="1:10">
      <c r="A348" s="13">
        <v>1266</v>
      </c>
      <c r="B348" s="13" t="s">
        <v>14</v>
      </c>
      <c r="C348" s="13" t="s">
        <v>15</v>
      </c>
      <c r="D348" s="13" t="s">
        <v>804</v>
      </c>
      <c r="E348" s="13" t="s">
        <v>88</v>
      </c>
      <c r="F348" s="13" t="s">
        <v>805</v>
      </c>
      <c r="G348" s="13" t="s">
        <v>19</v>
      </c>
      <c r="H348" s="13" t="s">
        <v>797</v>
      </c>
      <c r="I348" t="e">
        <f>VLOOKUP(D348,[1]Sheet1!$E:$K,7,0)</f>
        <v>#N/A</v>
      </c>
      <c r="J348" t="e">
        <f>VLOOKUP(D348,[1]Sheet1!$E:$L,8,0)</f>
        <v>#N/A</v>
      </c>
    </row>
    <row r="349" spans="1:10">
      <c r="A349" s="13">
        <v>1267</v>
      </c>
      <c r="B349" s="13" t="s">
        <v>14</v>
      </c>
      <c r="C349" s="13" t="s">
        <v>193</v>
      </c>
      <c r="D349" s="13" t="s">
        <v>806</v>
      </c>
      <c r="E349" s="13" t="s">
        <v>17</v>
      </c>
      <c r="F349" s="13" t="s">
        <v>807</v>
      </c>
      <c r="G349" s="13" t="s">
        <v>259</v>
      </c>
      <c r="H349" s="13" t="s">
        <v>808</v>
      </c>
      <c r="I349" t="e">
        <f>VLOOKUP(D349,[1]Sheet1!$E:$K,7,0)</f>
        <v>#N/A</v>
      </c>
      <c r="J349" t="e">
        <f>VLOOKUP(D349,[1]Sheet1!$E:$L,8,0)</f>
        <v>#N/A</v>
      </c>
    </row>
    <row r="350" hidden="1" spans="1:10">
      <c r="A350" s="13">
        <v>1268</v>
      </c>
      <c r="B350" s="13" t="s">
        <v>14</v>
      </c>
      <c r="C350" s="13" t="s">
        <v>193</v>
      </c>
      <c r="D350" s="13" t="s">
        <v>809</v>
      </c>
      <c r="E350" s="13" t="s">
        <v>22</v>
      </c>
      <c r="F350" s="13" t="s">
        <v>810</v>
      </c>
      <c r="G350" s="13" t="s">
        <v>259</v>
      </c>
      <c r="H350" s="13" t="s">
        <v>808</v>
      </c>
      <c r="I350" t="e">
        <f>VLOOKUP(D350,[1]Sheet1!$E:$K,7,0)</f>
        <v>#N/A</v>
      </c>
      <c r="J350" t="e">
        <f>VLOOKUP(D350,[1]Sheet1!$E:$L,8,0)</f>
        <v>#N/A</v>
      </c>
    </row>
    <row r="351" hidden="1" spans="1:10">
      <c r="A351" s="13">
        <v>1269</v>
      </c>
      <c r="B351" s="13" t="s">
        <v>14</v>
      </c>
      <c r="C351" s="13" t="s">
        <v>193</v>
      </c>
      <c r="D351" s="13" t="s">
        <v>811</v>
      </c>
      <c r="E351" s="13" t="s">
        <v>25</v>
      </c>
      <c r="F351" s="13" t="s">
        <v>812</v>
      </c>
      <c r="G351" s="13" t="s">
        <v>259</v>
      </c>
      <c r="H351" s="13" t="s">
        <v>808</v>
      </c>
      <c r="I351" t="e">
        <f>VLOOKUP(D351,[1]Sheet1!$E:$K,7,0)</f>
        <v>#N/A</v>
      </c>
      <c r="J351" t="e">
        <f>VLOOKUP(D351,[1]Sheet1!$E:$L,8,0)</f>
        <v>#N/A</v>
      </c>
    </row>
    <row r="352" hidden="1" spans="1:10">
      <c r="A352" s="13">
        <v>1270</v>
      </c>
      <c r="B352" s="13" t="s">
        <v>14</v>
      </c>
      <c r="C352" s="13" t="s">
        <v>193</v>
      </c>
      <c r="D352" s="13" t="s">
        <v>813</v>
      </c>
      <c r="E352" s="13" t="s">
        <v>25</v>
      </c>
      <c r="F352" s="13" t="s">
        <v>814</v>
      </c>
      <c r="G352" s="13" t="s">
        <v>259</v>
      </c>
      <c r="H352" s="13" t="s">
        <v>808</v>
      </c>
      <c r="I352" t="e">
        <f>VLOOKUP(D352,[1]Sheet1!$E:$K,7,0)</f>
        <v>#N/A</v>
      </c>
      <c r="J352" t="e">
        <f>VLOOKUP(D352,[1]Sheet1!$E:$L,8,0)</f>
        <v>#N/A</v>
      </c>
    </row>
    <row r="353" hidden="1" spans="1:10">
      <c r="A353" s="13">
        <v>1271</v>
      </c>
      <c r="B353" s="13" t="s">
        <v>14</v>
      </c>
      <c r="C353" s="13" t="s">
        <v>193</v>
      </c>
      <c r="D353" s="13" t="s">
        <v>815</v>
      </c>
      <c r="E353" s="13" t="s">
        <v>28</v>
      </c>
      <c r="F353" s="13" t="s">
        <v>816</v>
      </c>
      <c r="G353" s="13" t="s">
        <v>259</v>
      </c>
      <c r="H353" s="13" t="s">
        <v>808</v>
      </c>
      <c r="I353" t="e">
        <f>VLOOKUP(D353,[1]Sheet1!$E:$K,7,0)</f>
        <v>#N/A</v>
      </c>
      <c r="J353" t="e">
        <f>VLOOKUP(D353,[1]Sheet1!$E:$L,8,0)</f>
        <v>#N/A</v>
      </c>
    </row>
    <row r="354" hidden="1" spans="1:10">
      <c r="A354" s="13">
        <v>1272</v>
      </c>
      <c r="B354" s="13" t="s">
        <v>14</v>
      </c>
      <c r="C354" s="13" t="s">
        <v>193</v>
      </c>
      <c r="D354" s="13" t="s">
        <v>817</v>
      </c>
      <c r="E354" s="13" t="s">
        <v>31</v>
      </c>
      <c r="F354" s="13" t="s">
        <v>818</v>
      </c>
      <c r="G354" s="13" t="s">
        <v>259</v>
      </c>
      <c r="H354" s="13" t="s">
        <v>808</v>
      </c>
      <c r="I354" t="e">
        <f>VLOOKUP(D354,[1]Sheet1!$E:$K,7,0)</f>
        <v>#N/A</v>
      </c>
      <c r="J354" t="e">
        <f>VLOOKUP(D354,[1]Sheet1!$E:$L,8,0)</f>
        <v>#N/A</v>
      </c>
    </row>
    <row r="355" hidden="1" spans="1:10">
      <c r="A355" s="13">
        <v>1273</v>
      </c>
      <c r="B355" s="13" t="s">
        <v>14</v>
      </c>
      <c r="C355" s="13" t="s">
        <v>193</v>
      </c>
      <c r="D355" s="13" t="s">
        <v>819</v>
      </c>
      <c r="E355" s="13" t="s">
        <v>273</v>
      </c>
      <c r="F355" s="13" t="s">
        <v>820</v>
      </c>
      <c r="G355" s="13" t="s">
        <v>259</v>
      </c>
      <c r="H355" s="13" t="s">
        <v>808</v>
      </c>
      <c r="I355" t="e">
        <f>VLOOKUP(D355,[1]Sheet1!$E:$K,7,0)</f>
        <v>#N/A</v>
      </c>
      <c r="J355" t="e">
        <f>VLOOKUP(D355,[1]Sheet1!$E:$L,8,0)</f>
        <v>#N/A</v>
      </c>
    </row>
    <row r="356" spans="1:10">
      <c r="A356" s="13">
        <v>1274</v>
      </c>
      <c r="B356" s="13" t="s">
        <v>14</v>
      </c>
      <c r="C356" s="13" t="s">
        <v>15</v>
      </c>
      <c r="D356" s="13" t="s">
        <v>821</v>
      </c>
      <c r="E356" s="13" t="s">
        <v>17</v>
      </c>
      <c r="F356" s="13" t="s">
        <v>822</v>
      </c>
      <c r="G356" s="13" t="s">
        <v>823</v>
      </c>
      <c r="H356" s="13" t="s">
        <v>824</v>
      </c>
      <c r="I356">
        <f>VLOOKUP(D356,[1]Sheet1!$E:$K,7,0)</f>
        <v>0</v>
      </c>
      <c r="J356">
        <f>VLOOKUP(D356,[1]Sheet1!$E:$L,8,0)</f>
        <v>0</v>
      </c>
    </row>
    <row r="357" spans="1:10">
      <c r="A357" s="13">
        <v>1275</v>
      </c>
      <c r="B357" s="13" t="s">
        <v>14</v>
      </c>
      <c r="C357" s="13" t="s">
        <v>33</v>
      </c>
      <c r="D357" s="13" t="s">
        <v>825</v>
      </c>
      <c r="E357" s="13" t="s">
        <v>17</v>
      </c>
      <c r="F357" s="13" t="s">
        <v>826</v>
      </c>
      <c r="G357" s="13" t="s">
        <v>36</v>
      </c>
      <c r="H357" s="13" t="s">
        <v>827</v>
      </c>
      <c r="I357" t="str">
        <f>VLOOKUP(D357,[1]Sheet1!$E:$K,7,0)</f>
        <v>油菜2亩</v>
      </c>
      <c r="J357">
        <f>VLOOKUP(D357,[1]Sheet1!$E:$L,8,0)</f>
        <v>600</v>
      </c>
    </row>
    <row r="358" hidden="1" spans="1:10">
      <c r="A358" s="13">
        <v>1276</v>
      </c>
      <c r="B358" s="13" t="s">
        <v>14</v>
      </c>
      <c r="C358" s="13" t="s">
        <v>33</v>
      </c>
      <c r="D358" s="13" t="s">
        <v>828</v>
      </c>
      <c r="E358" s="13" t="s">
        <v>22</v>
      </c>
      <c r="F358" s="13" t="s">
        <v>829</v>
      </c>
      <c r="G358" s="13" t="s">
        <v>36</v>
      </c>
      <c r="H358" s="13" t="s">
        <v>827</v>
      </c>
      <c r="I358" t="e">
        <f>VLOOKUP(D358,[1]Sheet1!$E:$K,7,0)</f>
        <v>#N/A</v>
      </c>
      <c r="J358" t="e">
        <f>VLOOKUP(D358,[1]Sheet1!$E:$L,8,0)</f>
        <v>#N/A</v>
      </c>
    </row>
    <row r="359" hidden="1" spans="1:10">
      <c r="A359" s="13">
        <v>1277</v>
      </c>
      <c r="B359" s="13" t="s">
        <v>14</v>
      </c>
      <c r="C359" s="13" t="s">
        <v>33</v>
      </c>
      <c r="D359" s="13" t="s">
        <v>830</v>
      </c>
      <c r="E359" s="13" t="s">
        <v>25</v>
      </c>
      <c r="F359" s="13" t="s">
        <v>831</v>
      </c>
      <c r="G359" s="13" t="s">
        <v>36</v>
      </c>
      <c r="H359" s="13" t="s">
        <v>827</v>
      </c>
      <c r="I359" t="e">
        <f>VLOOKUP(D359,[1]Sheet1!$E:$K,7,0)</f>
        <v>#N/A</v>
      </c>
      <c r="J359" t="e">
        <f>VLOOKUP(D359,[1]Sheet1!$E:$L,8,0)</f>
        <v>#N/A</v>
      </c>
    </row>
    <row r="360" hidden="1" spans="1:10">
      <c r="A360" s="13">
        <v>1278</v>
      </c>
      <c r="B360" s="13" t="s">
        <v>14</v>
      </c>
      <c r="C360" s="13" t="s">
        <v>33</v>
      </c>
      <c r="D360" s="13" t="s">
        <v>832</v>
      </c>
      <c r="E360" s="13" t="s">
        <v>273</v>
      </c>
      <c r="F360" s="13" t="s">
        <v>833</v>
      </c>
      <c r="G360" s="13" t="s">
        <v>36</v>
      </c>
      <c r="H360" s="13" t="s">
        <v>827</v>
      </c>
      <c r="I360" t="e">
        <f>VLOOKUP(D360,[1]Sheet1!$E:$K,7,0)</f>
        <v>#N/A</v>
      </c>
      <c r="J360" t="e">
        <f>VLOOKUP(D360,[1]Sheet1!$E:$L,8,0)</f>
        <v>#N/A</v>
      </c>
    </row>
    <row r="361" spans="1:10">
      <c r="A361" s="13">
        <v>1279</v>
      </c>
      <c r="B361" s="13" t="s">
        <v>14</v>
      </c>
      <c r="C361" s="13" t="s">
        <v>55</v>
      </c>
      <c r="D361" s="13" t="s">
        <v>834</v>
      </c>
      <c r="E361" s="13" t="s">
        <v>17</v>
      </c>
      <c r="F361" s="13" t="s">
        <v>835</v>
      </c>
      <c r="G361" s="13" t="s">
        <v>81</v>
      </c>
      <c r="H361" s="13" t="s">
        <v>836</v>
      </c>
      <c r="I361" t="str">
        <f>VLOOKUP(D361,[1]Sheet1!$E:$K,7,0)</f>
        <v>油菜4亩</v>
      </c>
      <c r="J361">
        <f>VLOOKUP(D361,[1]Sheet1!$E:$L,8,0)</f>
        <v>1200</v>
      </c>
    </row>
    <row r="362" hidden="1" spans="1:10">
      <c r="A362" s="13">
        <v>1280</v>
      </c>
      <c r="B362" s="13" t="s">
        <v>14</v>
      </c>
      <c r="C362" s="13" t="s">
        <v>55</v>
      </c>
      <c r="D362" s="13" t="s">
        <v>837</v>
      </c>
      <c r="E362" s="13" t="s">
        <v>22</v>
      </c>
      <c r="F362" s="13" t="s">
        <v>838</v>
      </c>
      <c r="G362" s="13" t="s">
        <v>81</v>
      </c>
      <c r="H362" s="13" t="s">
        <v>836</v>
      </c>
      <c r="I362" t="e">
        <f>VLOOKUP(D362,[1]Sheet1!$E:$K,7,0)</f>
        <v>#N/A</v>
      </c>
      <c r="J362" t="e">
        <f>VLOOKUP(D362,[1]Sheet1!$E:$L,8,0)</f>
        <v>#N/A</v>
      </c>
    </row>
    <row r="363" hidden="1" spans="1:10">
      <c r="A363" s="13">
        <v>1281</v>
      </c>
      <c r="B363" s="13" t="s">
        <v>14</v>
      </c>
      <c r="C363" s="13" t="s">
        <v>55</v>
      </c>
      <c r="D363" s="13" t="s">
        <v>839</v>
      </c>
      <c r="E363" s="13" t="s">
        <v>25</v>
      </c>
      <c r="F363" s="13" t="s">
        <v>840</v>
      </c>
      <c r="G363" s="13" t="s">
        <v>81</v>
      </c>
      <c r="H363" s="13" t="s">
        <v>836</v>
      </c>
      <c r="I363" t="e">
        <f>VLOOKUP(D363,[1]Sheet1!$E:$K,7,0)</f>
        <v>#N/A</v>
      </c>
      <c r="J363" t="e">
        <f>VLOOKUP(D363,[1]Sheet1!$E:$L,8,0)</f>
        <v>#N/A</v>
      </c>
    </row>
    <row r="364" hidden="1" spans="1:10">
      <c r="A364" s="13">
        <v>1282</v>
      </c>
      <c r="B364" s="13" t="s">
        <v>14</v>
      </c>
      <c r="C364" s="13" t="s">
        <v>55</v>
      </c>
      <c r="D364" s="13" t="s">
        <v>841</v>
      </c>
      <c r="E364" s="13" t="s">
        <v>28</v>
      </c>
      <c r="F364" s="13" t="s">
        <v>842</v>
      </c>
      <c r="G364" s="13" t="s">
        <v>81</v>
      </c>
      <c r="H364" s="13" t="s">
        <v>836</v>
      </c>
      <c r="I364" t="e">
        <f>VLOOKUP(D364,[1]Sheet1!$E:$K,7,0)</f>
        <v>#N/A</v>
      </c>
      <c r="J364" t="e">
        <f>VLOOKUP(D364,[1]Sheet1!$E:$L,8,0)</f>
        <v>#N/A</v>
      </c>
    </row>
    <row r="365" hidden="1" spans="1:10">
      <c r="A365" s="13">
        <v>1283</v>
      </c>
      <c r="B365" s="13" t="s">
        <v>14</v>
      </c>
      <c r="C365" s="13" t="s">
        <v>55</v>
      </c>
      <c r="D365" s="13" t="s">
        <v>843</v>
      </c>
      <c r="E365" s="13" t="s">
        <v>106</v>
      </c>
      <c r="F365" s="13" t="s">
        <v>844</v>
      </c>
      <c r="G365" s="13" t="s">
        <v>81</v>
      </c>
      <c r="H365" s="13" t="s">
        <v>836</v>
      </c>
      <c r="I365" t="e">
        <f>VLOOKUP(D365,[1]Sheet1!$E:$K,7,0)</f>
        <v>#N/A</v>
      </c>
      <c r="J365" t="e">
        <f>VLOOKUP(D365,[1]Sheet1!$E:$L,8,0)</f>
        <v>#N/A</v>
      </c>
    </row>
    <row r="366" hidden="1" spans="1:10">
      <c r="A366" s="13">
        <v>1284</v>
      </c>
      <c r="B366" s="13" t="s">
        <v>14</v>
      </c>
      <c r="C366" s="13" t="s">
        <v>55</v>
      </c>
      <c r="D366" s="13" t="s">
        <v>845</v>
      </c>
      <c r="E366" s="13" t="s">
        <v>31</v>
      </c>
      <c r="F366" s="13" t="s">
        <v>846</v>
      </c>
      <c r="G366" s="13" t="s">
        <v>81</v>
      </c>
      <c r="H366" s="13" t="s">
        <v>836</v>
      </c>
      <c r="I366" t="e">
        <f>VLOOKUP(D366,[1]Sheet1!$E:$K,7,0)</f>
        <v>#N/A</v>
      </c>
      <c r="J366" t="e">
        <f>VLOOKUP(D366,[1]Sheet1!$E:$L,8,0)</f>
        <v>#N/A</v>
      </c>
    </row>
    <row r="367" spans="1:10">
      <c r="A367" s="13">
        <v>1285</v>
      </c>
      <c r="B367" s="13" t="s">
        <v>14</v>
      </c>
      <c r="C367" s="13" t="s">
        <v>193</v>
      </c>
      <c r="D367" s="13" t="s">
        <v>847</v>
      </c>
      <c r="E367" s="13" t="s">
        <v>17</v>
      </c>
      <c r="F367" s="13" t="s">
        <v>848</v>
      </c>
      <c r="G367" s="13" t="s">
        <v>36</v>
      </c>
      <c r="H367" s="13" t="s">
        <v>849</v>
      </c>
      <c r="I367" t="e">
        <f>VLOOKUP(D367,[1]Sheet1!$E:$K,7,0)</f>
        <v>#N/A</v>
      </c>
      <c r="J367" t="e">
        <f>VLOOKUP(D367,[1]Sheet1!$E:$L,8,0)</f>
        <v>#N/A</v>
      </c>
    </row>
    <row r="368" hidden="1" spans="1:10">
      <c r="A368" s="13">
        <v>1286</v>
      </c>
      <c r="B368" s="13" t="s">
        <v>14</v>
      </c>
      <c r="C368" s="13" t="s">
        <v>193</v>
      </c>
      <c r="D368" s="13" t="s">
        <v>850</v>
      </c>
      <c r="E368" s="13" t="s">
        <v>22</v>
      </c>
      <c r="F368" s="13" t="s">
        <v>851</v>
      </c>
      <c r="G368" s="13" t="s">
        <v>36</v>
      </c>
      <c r="H368" s="13" t="s">
        <v>849</v>
      </c>
      <c r="I368" t="e">
        <f>VLOOKUP(D368,[1]Sheet1!$E:$K,7,0)</f>
        <v>#N/A</v>
      </c>
      <c r="J368" t="e">
        <f>VLOOKUP(D368,[1]Sheet1!$E:$L,8,0)</f>
        <v>#N/A</v>
      </c>
    </row>
    <row r="369" hidden="1" spans="1:10">
      <c r="A369" s="13">
        <v>1287</v>
      </c>
      <c r="B369" s="13" t="s">
        <v>14</v>
      </c>
      <c r="C369" s="13" t="s">
        <v>193</v>
      </c>
      <c r="D369" s="13" t="s">
        <v>852</v>
      </c>
      <c r="E369" s="13" t="s">
        <v>25</v>
      </c>
      <c r="F369" s="13" t="s">
        <v>853</v>
      </c>
      <c r="G369" s="13" t="s">
        <v>36</v>
      </c>
      <c r="H369" s="13" t="s">
        <v>849</v>
      </c>
      <c r="I369" t="e">
        <f>VLOOKUP(D369,[1]Sheet1!$E:$K,7,0)</f>
        <v>#N/A</v>
      </c>
      <c r="J369" t="e">
        <f>VLOOKUP(D369,[1]Sheet1!$E:$L,8,0)</f>
        <v>#N/A</v>
      </c>
    </row>
    <row r="370" hidden="1" spans="1:10">
      <c r="A370" s="13">
        <v>1288</v>
      </c>
      <c r="B370" s="13" t="s">
        <v>14</v>
      </c>
      <c r="C370" s="13" t="s">
        <v>193</v>
      </c>
      <c r="D370" s="13" t="s">
        <v>854</v>
      </c>
      <c r="E370" s="13" t="s">
        <v>93</v>
      </c>
      <c r="F370" s="13" t="s">
        <v>855</v>
      </c>
      <c r="G370" s="13" t="s">
        <v>36</v>
      </c>
      <c r="H370" s="13" t="s">
        <v>849</v>
      </c>
      <c r="I370" t="e">
        <f>VLOOKUP(D370,[1]Sheet1!$E:$K,7,0)</f>
        <v>#N/A</v>
      </c>
      <c r="J370" t="e">
        <f>VLOOKUP(D370,[1]Sheet1!$E:$L,8,0)</f>
        <v>#N/A</v>
      </c>
    </row>
    <row r="371" spans="1:10">
      <c r="A371" s="13">
        <v>1289</v>
      </c>
      <c r="B371" s="13" t="s">
        <v>14</v>
      </c>
      <c r="C371" s="13" t="s">
        <v>193</v>
      </c>
      <c r="D371" s="13" t="s">
        <v>856</v>
      </c>
      <c r="E371" s="13" t="s">
        <v>17</v>
      </c>
      <c r="F371" s="13" t="s">
        <v>857</v>
      </c>
      <c r="G371" s="13" t="s">
        <v>36</v>
      </c>
      <c r="H371" s="13" t="s">
        <v>858</v>
      </c>
      <c r="I371" t="e">
        <f>VLOOKUP(D371,[1]Sheet1!$E:$K,7,0)</f>
        <v>#N/A</v>
      </c>
      <c r="J371" t="e">
        <f>VLOOKUP(D371,[1]Sheet1!$E:$L,8,0)</f>
        <v>#N/A</v>
      </c>
    </row>
    <row r="372" hidden="1" spans="1:10">
      <c r="A372" s="13">
        <v>1290</v>
      </c>
      <c r="B372" s="13" t="s">
        <v>14</v>
      </c>
      <c r="C372" s="13" t="s">
        <v>193</v>
      </c>
      <c r="D372" s="13" t="s">
        <v>859</v>
      </c>
      <c r="E372" s="13" t="s">
        <v>22</v>
      </c>
      <c r="F372" s="13" t="s">
        <v>860</v>
      </c>
      <c r="G372" s="13" t="s">
        <v>36</v>
      </c>
      <c r="H372" s="13" t="s">
        <v>858</v>
      </c>
      <c r="I372" t="e">
        <f>VLOOKUP(D372,[1]Sheet1!$E:$K,7,0)</f>
        <v>#N/A</v>
      </c>
      <c r="J372" t="e">
        <f>VLOOKUP(D372,[1]Sheet1!$E:$L,8,0)</f>
        <v>#N/A</v>
      </c>
    </row>
    <row r="373" hidden="1" spans="1:10">
      <c r="A373" s="13">
        <v>1291</v>
      </c>
      <c r="B373" s="13" t="s">
        <v>14</v>
      </c>
      <c r="C373" s="13" t="s">
        <v>193</v>
      </c>
      <c r="D373" s="13" t="s">
        <v>861</v>
      </c>
      <c r="E373" s="13" t="s">
        <v>25</v>
      </c>
      <c r="F373" s="13" t="s">
        <v>862</v>
      </c>
      <c r="G373" s="13" t="s">
        <v>36</v>
      </c>
      <c r="H373" s="13" t="s">
        <v>858</v>
      </c>
      <c r="I373" t="e">
        <f>VLOOKUP(D373,[1]Sheet1!$E:$K,7,0)</f>
        <v>#N/A</v>
      </c>
      <c r="J373" t="e">
        <f>VLOOKUP(D373,[1]Sheet1!$E:$L,8,0)</f>
        <v>#N/A</v>
      </c>
    </row>
    <row r="374" hidden="1" spans="1:10">
      <c r="A374" s="13">
        <v>1292</v>
      </c>
      <c r="B374" s="13" t="s">
        <v>14</v>
      </c>
      <c r="C374" s="13" t="s">
        <v>193</v>
      </c>
      <c r="D374" s="13" t="s">
        <v>863</v>
      </c>
      <c r="E374" s="13" t="s">
        <v>93</v>
      </c>
      <c r="F374" s="13" t="s">
        <v>864</v>
      </c>
      <c r="G374" s="13" t="s">
        <v>36</v>
      </c>
      <c r="H374" s="13" t="s">
        <v>858</v>
      </c>
      <c r="I374" t="e">
        <f>VLOOKUP(D374,[1]Sheet1!$E:$K,7,0)</f>
        <v>#N/A</v>
      </c>
      <c r="J374" t="e">
        <f>VLOOKUP(D374,[1]Sheet1!$E:$L,8,0)</f>
        <v>#N/A</v>
      </c>
    </row>
    <row r="375" spans="1:10">
      <c r="A375" s="13">
        <v>1293</v>
      </c>
      <c r="B375" s="13" t="s">
        <v>14</v>
      </c>
      <c r="C375" s="13" t="s">
        <v>15</v>
      </c>
      <c r="D375" s="13" t="s">
        <v>865</v>
      </c>
      <c r="E375" s="13" t="s">
        <v>17</v>
      </c>
      <c r="F375" s="13" t="s">
        <v>866</v>
      </c>
      <c r="G375" s="13" t="s">
        <v>248</v>
      </c>
      <c r="H375" s="13" t="s">
        <v>867</v>
      </c>
      <c r="I375" t="str">
        <f>VLOOKUP(D375,[1]Sheet1!$E:$K,7,0)</f>
        <v>油菜3亩</v>
      </c>
      <c r="J375">
        <f>VLOOKUP(D375,[1]Sheet1!$E:$L,8,0)</f>
        <v>900</v>
      </c>
    </row>
    <row r="376" hidden="1" spans="1:10">
      <c r="A376" s="13">
        <v>1294</v>
      </c>
      <c r="B376" s="13" t="s">
        <v>14</v>
      </c>
      <c r="C376" s="13" t="s">
        <v>15</v>
      </c>
      <c r="D376" s="13" t="s">
        <v>868</v>
      </c>
      <c r="E376" s="13" t="s">
        <v>88</v>
      </c>
      <c r="F376" s="13" t="s">
        <v>869</v>
      </c>
      <c r="G376" s="13" t="s">
        <v>248</v>
      </c>
      <c r="H376" s="13" t="s">
        <v>867</v>
      </c>
      <c r="I376" t="e">
        <f>VLOOKUP(D376,[1]Sheet1!$E:$K,7,0)</f>
        <v>#N/A</v>
      </c>
      <c r="J376" t="e">
        <f>VLOOKUP(D376,[1]Sheet1!$E:$L,8,0)</f>
        <v>#N/A</v>
      </c>
    </row>
    <row r="377" spans="1:10">
      <c r="A377" s="13">
        <v>1295</v>
      </c>
      <c r="B377" s="13" t="s">
        <v>14</v>
      </c>
      <c r="C377" s="13" t="s">
        <v>870</v>
      </c>
      <c r="D377" s="13" t="s">
        <v>871</v>
      </c>
      <c r="E377" s="13" t="s">
        <v>17</v>
      </c>
      <c r="F377" s="13" t="s">
        <v>872</v>
      </c>
      <c r="G377" s="13" t="s">
        <v>19</v>
      </c>
      <c r="H377" s="13" t="s">
        <v>873</v>
      </c>
      <c r="I377" t="str">
        <f>VLOOKUP(D377,[1]Sheet1!$E:$K,7,0)</f>
        <v>香菇5000袋</v>
      </c>
      <c r="J377">
        <f>VLOOKUP(D377,[1]Sheet1!$E:$L,8,0)</f>
        <v>5000</v>
      </c>
    </row>
    <row r="378" hidden="1" spans="1:10">
      <c r="A378" s="13">
        <v>1296</v>
      </c>
      <c r="B378" s="13" t="s">
        <v>14</v>
      </c>
      <c r="C378" s="13" t="s">
        <v>870</v>
      </c>
      <c r="D378" s="13" t="s">
        <v>874</v>
      </c>
      <c r="E378" s="13" t="s">
        <v>25</v>
      </c>
      <c r="F378" s="13" t="s">
        <v>875</v>
      </c>
      <c r="G378" s="13" t="s">
        <v>19</v>
      </c>
      <c r="H378" s="13" t="s">
        <v>873</v>
      </c>
      <c r="I378" t="e">
        <f>VLOOKUP(D378,[1]Sheet1!$E:$K,7,0)</f>
        <v>#N/A</v>
      </c>
      <c r="J378" t="e">
        <f>VLOOKUP(D378,[1]Sheet1!$E:$L,8,0)</f>
        <v>#N/A</v>
      </c>
    </row>
    <row r="379" hidden="1" spans="1:10">
      <c r="A379" s="13">
        <v>1297</v>
      </c>
      <c r="B379" s="13" t="s">
        <v>14</v>
      </c>
      <c r="C379" s="13" t="s">
        <v>870</v>
      </c>
      <c r="D379" s="13" t="s">
        <v>876</v>
      </c>
      <c r="E379" s="13" t="s">
        <v>88</v>
      </c>
      <c r="F379" s="13" t="s">
        <v>877</v>
      </c>
      <c r="G379" s="13" t="s">
        <v>19</v>
      </c>
      <c r="H379" s="13" t="s">
        <v>873</v>
      </c>
      <c r="I379" t="e">
        <f>VLOOKUP(D379,[1]Sheet1!$E:$K,7,0)</f>
        <v>#N/A</v>
      </c>
      <c r="J379" t="e">
        <f>VLOOKUP(D379,[1]Sheet1!$E:$L,8,0)</f>
        <v>#N/A</v>
      </c>
    </row>
    <row r="380" hidden="1" spans="1:10">
      <c r="A380" s="13">
        <v>1298</v>
      </c>
      <c r="B380" s="13" t="s">
        <v>14</v>
      </c>
      <c r="C380" s="13" t="s">
        <v>870</v>
      </c>
      <c r="D380" s="13" t="s">
        <v>878</v>
      </c>
      <c r="E380" s="13" t="s">
        <v>88</v>
      </c>
      <c r="F380" s="13" t="s">
        <v>879</v>
      </c>
      <c r="G380" s="13" t="s">
        <v>19</v>
      </c>
      <c r="H380" s="13" t="s">
        <v>873</v>
      </c>
      <c r="I380" t="e">
        <f>VLOOKUP(D380,[1]Sheet1!$E:$K,7,0)</f>
        <v>#N/A</v>
      </c>
      <c r="J380" t="e">
        <f>VLOOKUP(D380,[1]Sheet1!$E:$L,8,0)</f>
        <v>#N/A</v>
      </c>
    </row>
    <row r="381" hidden="1" spans="1:10">
      <c r="A381" s="13">
        <v>1299</v>
      </c>
      <c r="B381" s="13" t="s">
        <v>14</v>
      </c>
      <c r="C381" s="13" t="s">
        <v>870</v>
      </c>
      <c r="D381" s="13" t="s">
        <v>880</v>
      </c>
      <c r="E381" s="13" t="s">
        <v>93</v>
      </c>
      <c r="F381" s="13" t="s">
        <v>881</v>
      </c>
      <c r="G381" s="13" t="s">
        <v>19</v>
      </c>
      <c r="H381" s="13" t="s">
        <v>873</v>
      </c>
      <c r="I381" t="e">
        <f>VLOOKUP(D381,[1]Sheet1!$E:$K,7,0)</f>
        <v>#N/A</v>
      </c>
      <c r="J381" t="e">
        <f>VLOOKUP(D381,[1]Sheet1!$E:$L,8,0)</f>
        <v>#N/A</v>
      </c>
    </row>
    <row r="382" spans="1:10">
      <c r="A382" s="13">
        <v>1300</v>
      </c>
      <c r="B382" s="13" t="s">
        <v>14</v>
      </c>
      <c r="C382" s="13" t="s">
        <v>33</v>
      </c>
      <c r="D382" s="13" t="s">
        <v>882</v>
      </c>
      <c r="E382" s="13" t="s">
        <v>17</v>
      </c>
      <c r="F382" s="13" t="s">
        <v>883</v>
      </c>
      <c r="G382" s="13" t="s">
        <v>19</v>
      </c>
      <c r="H382" s="13" t="s">
        <v>884</v>
      </c>
      <c r="I382" t="str">
        <f>VLOOKUP(D382,[1]Sheet1!$E:$K,7,0)</f>
        <v>油菜2亩</v>
      </c>
      <c r="J382">
        <f>VLOOKUP(D382,[1]Sheet1!$E:$L,8,0)</f>
        <v>600</v>
      </c>
    </row>
    <row r="383" hidden="1" spans="1:10">
      <c r="A383" s="13">
        <v>1301</v>
      </c>
      <c r="B383" s="13" t="s">
        <v>14</v>
      </c>
      <c r="C383" s="13" t="s">
        <v>33</v>
      </c>
      <c r="D383" s="13" t="s">
        <v>885</v>
      </c>
      <c r="E383" s="13" t="s">
        <v>22</v>
      </c>
      <c r="F383" s="13" t="s">
        <v>886</v>
      </c>
      <c r="G383" s="13" t="s">
        <v>19</v>
      </c>
      <c r="H383" s="13" t="s">
        <v>884</v>
      </c>
      <c r="I383" t="e">
        <f>VLOOKUP(D383,[1]Sheet1!$E:$K,7,0)</f>
        <v>#N/A</v>
      </c>
      <c r="J383" t="e">
        <f>VLOOKUP(D383,[1]Sheet1!$E:$L,8,0)</f>
        <v>#N/A</v>
      </c>
    </row>
    <row r="384" hidden="1" spans="1:10">
      <c r="A384" s="13">
        <v>1302</v>
      </c>
      <c r="B384" s="13" t="s">
        <v>14</v>
      </c>
      <c r="C384" s="13" t="s">
        <v>33</v>
      </c>
      <c r="D384" s="13" t="s">
        <v>887</v>
      </c>
      <c r="E384" s="13" t="s">
        <v>25</v>
      </c>
      <c r="F384" s="13" t="s">
        <v>888</v>
      </c>
      <c r="G384" s="13" t="s">
        <v>19</v>
      </c>
      <c r="H384" s="13" t="s">
        <v>884</v>
      </c>
      <c r="I384" t="e">
        <f>VLOOKUP(D384,[1]Sheet1!$E:$K,7,0)</f>
        <v>#N/A</v>
      </c>
      <c r="J384" t="e">
        <f>VLOOKUP(D384,[1]Sheet1!$E:$L,8,0)</f>
        <v>#N/A</v>
      </c>
    </row>
    <row r="385" hidden="1" spans="1:10">
      <c r="A385" s="13">
        <v>1303</v>
      </c>
      <c r="B385" s="13" t="s">
        <v>14</v>
      </c>
      <c r="C385" s="13" t="s">
        <v>33</v>
      </c>
      <c r="D385" s="13" t="s">
        <v>889</v>
      </c>
      <c r="E385" s="13" t="s">
        <v>88</v>
      </c>
      <c r="F385" s="13" t="s">
        <v>890</v>
      </c>
      <c r="G385" s="13" t="s">
        <v>19</v>
      </c>
      <c r="H385" s="13" t="s">
        <v>884</v>
      </c>
      <c r="I385" t="e">
        <f>VLOOKUP(D385,[1]Sheet1!$E:$K,7,0)</f>
        <v>#N/A</v>
      </c>
      <c r="J385" t="e">
        <f>VLOOKUP(D385,[1]Sheet1!$E:$L,8,0)</f>
        <v>#N/A</v>
      </c>
    </row>
    <row r="386" hidden="1" spans="1:10">
      <c r="A386" s="13">
        <v>1304</v>
      </c>
      <c r="B386" s="13" t="s">
        <v>14</v>
      </c>
      <c r="C386" s="13" t="s">
        <v>33</v>
      </c>
      <c r="D386" s="13" t="s">
        <v>891</v>
      </c>
      <c r="E386" s="13" t="s">
        <v>88</v>
      </c>
      <c r="F386" s="13" t="s">
        <v>892</v>
      </c>
      <c r="G386" s="13" t="s">
        <v>19</v>
      </c>
      <c r="H386" s="13" t="s">
        <v>884</v>
      </c>
      <c r="I386" t="e">
        <f>VLOOKUP(D386,[1]Sheet1!$E:$K,7,0)</f>
        <v>#N/A</v>
      </c>
      <c r="J386" t="e">
        <f>VLOOKUP(D386,[1]Sheet1!$E:$L,8,0)</f>
        <v>#N/A</v>
      </c>
    </row>
    <row r="387" spans="1:10">
      <c r="A387" s="13">
        <v>1305</v>
      </c>
      <c r="B387" s="13" t="s">
        <v>14</v>
      </c>
      <c r="C387" s="13" t="s">
        <v>15</v>
      </c>
      <c r="D387" s="13" t="s">
        <v>893</v>
      </c>
      <c r="E387" s="13" t="s">
        <v>17</v>
      </c>
      <c r="F387" s="13" t="s">
        <v>894</v>
      </c>
      <c r="G387" s="13" t="s">
        <v>248</v>
      </c>
      <c r="H387" s="13" t="s">
        <v>895</v>
      </c>
      <c r="I387" t="e">
        <f>VLOOKUP(D387,[1]Sheet1!$E:$K,7,0)</f>
        <v>#N/A</v>
      </c>
      <c r="J387" t="e">
        <f>VLOOKUP(D387,[1]Sheet1!$E:$L,8,0)</f>
        <v>#N/A</v>
      </c>
    </row>
    <row r="388" hidden="1" spans="1:10">
      <c r="A388" s="13">
        <v>1306</v>
      </c>
      <c r="B388" s="13" t="s">
        <v>14</v>
      </c>
      <c r="C388" s="13" t="s">
        <v>15</v>
      </c>
      <c r="D388" s="13" t="s">
        <v>896</v>
      </c>
      <c r="E388" s="13" t="s">
        <v>22</v>
      </c>
      <c r="F388" s="13" t="s">
        <v>897</v>
      </c>
      <c r="G388" s="13" t="s">
        <v>248</v>
      </c>
      <c r="H388" s="13" t="s">
        <v>895</v>
      </c>
      <c r="I388" t="e">
        <f>VLOOKUP(D388,[1]Sheet1!$E:$K,7,0)</f>
        <v>#N/A</v>
      </c>
      <c r="J388" t="e">
        <f>VLOOKUP(D388,[1]Sheet1!$E:$L,8,0)</f>
        <v>#N/A</v>
      </c>
    </row>
    <row r="389" spans="1:10">
      <c r="A389" s="13">
        <v>1307</v>
      </c>
      <c r="B389" s="13" t="s">
        <v>14</v>
      </c>
      <c r="C389" s="13" t="s">
        <v>122</v>
      </c>
      <c r="D389" s="13" t="s">
        <v>898</v>
      </c>
      <c r="E389" s="13" t="s">
        <v>17</v>
      </c>
      <c r="F389" s="13" t="s">
        <v>899</v>
      </c>
      <c r="G389" s="13" t="s">
        <v>36</v>
      </c>
      <c r="H389" s="13" t="s">
        <v>900</v>
      </c>
      <c r="I389" t="str">
        <f>VLOOKUP(D389,[1]Sheet1!$E:$K,7,0)</f>
        <v>油菜2亩</v>
      </c>
      <c r="J389">
        <f>VLOOKUP(D389,[1]Sheet1!$E:$L,8,0)</f>
        <v>600</v>
      </c>
    </row>
    <row r="390" hidden="1" spans="1:10">
      <c r="A390" s="13">
        <v>1308</v>
      </c>
      <c r="B390" s="13" t="s">
        <v>14</v>
      </c>
      <c r="C390" s="13" t="s">
        <v>122</v>
      </c>
      <c r="D390" s="13" t="s">
        <v>901</v>
      </c>
      <c r="E390" s="13" t="s">
        <v>22</v>
      </c>
      <c r="F390" s="13" t="s">
        <v>902</v>
      </c>
      <c r="G390" s="13" t="s">
        <v>36</v>
      </c>
      <c r="H390" s="13" t="s">
        <v>900</v>
      </c>
      <c r="I390" t="e">
        <f>VLOOKUP(D390,[1]Sheet1!$E:$K,7,0)</f>
        <v>#N/A</v>
      </c>
      <c r="J390" t="e">
        <f>VLOOKUP(D390,[1]Sheet1!$E:$L,8,0)</f>
        <v>#N/A</v>
      </c>
    </row>
    <row r="391" hidden="1" spans="1:10">
      <c r="A391" s="13">
        <v>1309</v>
      </c>
      <c r="B391" s="13" t="s">
        <v>14</v>
      </c>
      <c r="C391" s="13" t="s">
        <v>122</v>
      </c>
      <c r="D391" s="13" t="s">
        <v>903</v>
      </c>
      <c r="E391" s="13" t="s">
        <v>25</v>
      </c>
      <c r="F391" s="13" t="s">
        <v>904</v>
      </c>
      <c r="G391" s="13" t="s">
        <v>36</v>
      </c>
      <c r="H391" s="13" t="s">
        <v>900</v>
      </c>
      <c r="I391" t="e">
        <f>VLOOKUP(D391,[1]Sheet1!$E:$K,7,0)</f>
        <v>#N/A</v>
      </c>
      <c r="J391" t="e">
        <f>VLOOKUP(D391,[1]Sheet1!$E:$L,8,0)</f>
        <v>#N/A</v>
      </c>
    </row>
    <row r="392" hidden="1" spans="1:10">
      <c r="A392" s="13">
        <v>1310</v>
      </c>
      <c r="B392" s="13" t="s">
        <v>14</v>
      </c>
      <c r="C392" s="13" t="s">
        <v>122</v>
      </c>
      <c r="D392" s="13" t="s">
        <v>905</v>
      </c>
      <c r="E392" s="13" t="s">
        <v>273</v>
      </c>
      <c r="F392" s="13" t="s">
        <v>906</v>
      </c>
      <c r="G392" s="13" t="s">
        <v>36</v>
      </c>
      <c r="H392" s="13" t="s">
        <v>900</v>
      </c>
      <c r="I392" t="e">
        <f>VLOOKUP(D392,[1]Sheet1!$E:$K,7,0)</f>
        <v>#N/A</v>
      </c>
      <c r="J392" t="e">
        <f>VLOOKUP(D392,[1]Sheet1!$E:$L,8,0)</f>
        <v>#N/A</v>
      </c>
    </row>
    <row r="393" spans="1:10">
      <c r="A393" s="13">
        <v>1311</v>
      </c>
      <c r="B393" s="13" t="s">
        <v>14</v>
      </c>
      <c r="C393" s="13" t="s">
        <v>33</v>
      </c>
      <c r="D393" s="13" t="s">
        <v>907</v>
      </c>
      <c r="E393" s="13" t="s">
        <v>17</v>
      </c>
      <c r="F393" s="13" t="s">
        <v>908</v>
      </c>
      <c r="G393" s="13" t="s">
        <v>19</v>
      </c>
      <c r="H393" s="13" t="s">
        <v>909</v>
      </c>
      <c r="I393" t="e">
        <f>VLOOKUP(D393,[1]Sheet1!$E:$K,7,0)</f>
        <v>#N/A</v>
      </c>
      <c r="J393" t="e">
        <f>VLOOKUP(D393,[1]Sheet1!$E:$L,8,0)</f>
        <v>#N/A</v>
      </c>
    </row>
    <row r="394" hidden="1" spans="1:10">
      <c r="A394" s="13">
        <v>1312</v>
      </c>
      <c r="B394" s="13" t="s">
        <v>14</v>
      </c>
      <c r="C394" s="13" t="s">
        <v>33</v>
      </c>
      <c r="D394" s="13" t="s">
        <v>910</v>
      </c>
      <c r="E394" s="13" t="s">
        <v>22</v>
      </c>
      <c r="F394" s="13" t="s">
        <v>911</v>
      </c>
      <c r="G394" s="13" t="s">
        <v>19</v>
      </c>
      <c r="H394" s="13" t="s">
        <v>909</v>
      </c>
      <c r="I394" t="e">
        <f>VLOOKUP(D394,[1]Sheet1!$E:$K,7,0)</f>
        <v>#N/A</v>
      </c>
      <c r="J394" t="e">
        <f>VLOOKUP(D394,[1]Sheet1!$E:$L,8,0)</f>
        <v>#N/A</v>
      </c>
    </row>
    <row r="395" hidden="1" spans="1:10">
      <c r="A395" s="13">
        <v>1313</v>
      </c>
      <c r="B395" s="13" t="s">
        <v>14</v>
      </c>
      <c r="C395" s="13" t="s">
        <v>33</v>
      </c>
      <c r="D395" s="13" t="s">
        <v>912</v>
      </c>
      <c r="E395" s="13" t="s">
        <v>25</v>
      </c>
      <c r="F395" s="13" t="s">
        <v>913</v>
      </c>
      <c r="G395" s="13" t="s">
        <v>19</v>
      </c>
      <c r="H395" s="13" t="s">
        <v>909</v>
      </c>
      <c r="I395" t="e">
        <f>VLOOKUP(D395,[1]Sheet1!$E:$K,7,0)</f>
        <v>#N/A</v>
      </c>
      <c r="J395" t="e">
        <f>VLOOKUP(D395,[1]Sheet1!$E:$L,8,0)</f>
        <v>#N/A</v>
      </c>
    </row>
    <row r="396" hidden="1" spans="1:10">
      <c r="A396" s="13">
        <v>1314</v>
      </c>
      <c r="B396" s="13" t="s">
        <v>14</v>
      </c>
      <c r="C396" s="13" t="s">
        <v>33</v>
      </c>
      <c r="D396" s="13" t="s">
        <v>914</v>
      </c>
      <c r="E396" s="13" t="s">
        <v>88</v>
      </c>
      <c r="F396" s="13" t="s">
        <v>915</v>
      </c>
      <c r="G396" s="13" t="s">
        <v>19</v>
      </c>
      <c r="H396" s="13" t="s">
        <v>909</v>
      </c>
      <c r="I396" t="e">
        <f>VLOOKUP(D396,[1]Sheet1!$E:$K,7,0)</f>
        <v>#N/A</v>
      </c>
      <c r="J396" t="e">
        <f>VLOOKUP(D396,[1]Sheet1!$E:$L,8,0)</f>
        <v>#N/A</v>
      </c>
    </row>
    <row r="397" hidden="1" spans="1:10">
      <c r="A397" s="13">
        <v>1315</v>
      </c>
      <c r="B397" s="13" t="s">
        <v>14</v>
      </c>
      <c r="C397" s="13" t="s">
        <v>33</v>
      </c>
      <c r="D397" s="13" t="s">
        <v>916</v>
      </c>
      <c r="E397" s="13" t="s">
        <v>93</v>
      </c>
      <c r="F397" s="13" t="s">
        <v>917</v>
      </c>
      <c r="G397" s="13" t="s">
        <v>19</v>
      </c>
      <c r="H397" s="13" t="s">
        <v>909</v>
      </c>
      <c r="I397" t="e">
        <f>VLOOKUP(D397,[1]Sheet1!$E:$K,7,0)</f>
        <v>#N/A</v>
      </c>
      <c r="J397" t="e">
        <f>VLOOKUP(D397,[1]Sheet1!$E:$L,8,0)</f>
        <v>#N/A</v>
      </c>
    </row>
    <row r="398" spans="1:10">
      <c r="A398" s="13">
        <v>1316</v>
      </c>
      <c r="B398" s="13" t="s">
        <v>14</v>
      </c>
      <c r="C398" s="13" t="s">
        <v>33</v>
      </c>
      <c r="D398" s="13" t="s">
        <v>918</v>
      </c>
      <c r="E398" s="13" t="s">
        <v>17</v>
      </c>
      <c r="F398" s="13" t="s">
        <v>919</v>
      </c>
      <c r="G398" s="13" t="s">
        <v>156</v>
      </c>
      <c r="H398" s="13" t="s">
        <v>920</v>
      </c>
      <c r="I398" t="str">
        <f>VLOOKUP(D398,[1]Sheet1!$E:$K,7,0)</f>
        <v>油菜3.5亩</v>
      </c>
      <c r="J398">
        <f>VLOOKUP(D398,[1]Sheet1!$E:$L,8,0)</f>
        <v>1050</v>
      </c>
    </row>
    <row r="399" hidden="1" spans="1:10">
      <c r="A399" s="13">
        <v>1317</v>
      </c>
      <c r="B399" s="13" t="s">
        <v>14</v>
      </c>
      <c r="C399" s="13" t="s">
        <v>33</v>
      </c>
      <c r="D399" s="13" t="s">
        <v>921</v>
      </c>
      <c r="E399" s="13" t="s">
        <v>22</v>
      </c>
      <c r="F399" s="13" t="s">
        <v>922</v>
      </c>
      <c r="G399" s="13" t="s">
        <v>156</v>
      </c>
      <c r="H399" s="13" t="s">
        <v>920</v>
      </c>
      <c r="I399" t="e">
        <f>VLOOKUP(D399,[1]Sheet1!$E:$K,7,0)</f>
        <v>#N/A</v>
      </c>
      <c r="J399" t="e">
        <f>VLOOKUP(D399,[1]Sheet1!$E:$L,8,0)</f>
        <v>#N/A</v>
      </c>
    </row>
    <row r="400" hidden="1" spans="1:10">
      <c r="A400" s="13">
        <v>1318</v>
      </c>
      <c r="B400" s="13" t="s">
        <v>14</v>
      </c>
      <c r="C400" s="13" t="s">
        <v>33</v>
      </c>
      <c r="D400" s="13" t="s">
        <v>923</v>
      </c>
      <c r="E400" s="13" t="s">
        <v>25</v>
      </c>
      <c r="F400" s="13" t="s">
        <v>924</v>
      </c>
      <c r="G400" s="13" t="s">
        <v>156</v>
      </c>
      <c r="H400" s="13" t="s">
        <v>920</v>
      </c>
      <c r="I400" t="e">
        <f>VLOOKUP(D400,[1]Sheet1!$E:$K,7,0)</f>
        <v>#N/A</v>
      </c>
      <c r="J400" t="e">
        <f>VLOOKUP(D400,[1]Sheet1!$E:$L,8,0)</f>
        <v>#N/A</v>
      </c>
    </row>
    <row r="401" spans="1:10">
      <c r="A401" s="13">
        <v>1319</v>
      </c>
      <c r="B401" s="13" t="s">
        <v>14</v>
      </c>
      <c r="C401" s="13" t="s">
        <v>33</v>
      </c>
      <c r="D401" s="13" t="s">
        <v>925</v>
      </c>
      <c r="E401" s="13" t="s">
        <v>17</v>
      </c>
      <c r="F401" s="13" t="s">
        <v>926</v>
      </c>
      <c r="G401" s="13" t="s">
        <v>156</v>
      </c>
      <c r="H401" s="13" t="s">
        <v>927</v>
      </c>
      <c r="I401" t="e">
        <f>VLOOKUP(D401,[1]Sheet1!$E:$K,7,0)</f>
        <v>#N/A</v>
      </c>
      <c r="J401" t="e">
        <f>VLOOKUP(D401,[1]Sheet1!$E:$L,8,0)</f>
        <v>#N/A</v>
      </c>
    </row>
    <row r="402" hidden="1" spans="1:10">
      <c r="A402" s="13">
        <v>1320</v>
      </c>
      <c r="B402" s="13" t="s">
        <v>14</v>
      </c>
      <c r="C402" s="13" t="s">
        <v>33</v>
      </c>
      <c r="D402" s="13" t="s">
        <v>928</v>
      </c>
      <c r="E402" s="13" t="s">
        <v>22</v>
      </c>
      <c r="F402" s="13" t="s">
        <v>929</v>
      </c>
      <c r="G402" s="13" t="s">
        <v>156</v>
      </c>
      <c r="H402" s="13" t="s">
        <v>927</v>
      </c>
      <c r="I402" t="e">
        <f>VLOOKUP(D402,[1]Sheet1!$E:$K,7,0)</f>
        <v>#N/A</v>
      </c>
      <c r="J402" t="e">
        <f>VLOOKUP(D402,[1]Sheet1!$E:$L,8,0)</f>
        <v>#N/A</v>
      </c>
    </row>
    <row r="403" hidden="1" spans="1:10">
      <c r="A403" s="13">
        <v>1321</v>
      </c>
      <c r="B403" s="13" t="s">
        <v>14</v>
      </c>
      <c r="C403" s="13" t="s">
        <v>33</v>
      </c>
      <c r="D403" s="13" t="s">
        <v>930</v>
      </c>
      <c r="E403" s="13" t="s">
        <v>25</v>
      </c>
      <c r="F403" s="13" t="s">
        <v>931</v>
      </c>
      <c r="G403" s="13" t="s">
        <v>156</v>
      </c>
      <c r="H403" s="13" t="s">
        <v>927</v>
      </c>
      <c r="I403" t="e">
        <f>VLOOKUP(D403,[1]Sheet1!$E:$K,7,0)</f>
        <v>#N/A</v>
      </c>
      <c r="J403" t="e">
        <f>VLOOKUP(D403,[1]Sheet1!$E:$L,8,0)</f>
        <v>#N/A</v>
      </c>
    </row>
    <row r="404" spans="1:10">
      <c r="A404" s="13">
        <v>1322</v>
      </c>
      <c r="B404" s="13" t="s">
        <v>14</v>
      </c>
      <c r="C404" s="13" t="s">
        <v>110</v>
      </c>
      <c r="D404" s="13" t="s">
        <v>932</v>
      </c>
      <c r="E404" s="13" t="s">
        <v>17</v>
      </c>
      <c r="F404" s="13" t="s">
        <v>933</v>
      </c>
      <c r="G404" s="13" t="s">
        <v>156</v>
      </c>
      <c r="H404" s="13" t="s">
        <v>934</v>
      </c>
      <c r="I404" t="e">
        <f>VLOOKUP(D404,[1]Sheet1!$E:$K,7,0)</f>
        <v>#N/A</v>
      </c>
      <c r="J404" t="e">
        <f>VLOOKUP(D404,[1]Sheet1!$E:$L,8,0)</f>
        <v>#N/A</v>
      </c>
    </row>
    <row r="405" hidden="1" spans="1:10">
      <c r="A405" s="13">
        <v>1323</v>
      </c>
      <c r="B405" s="13" t="s">
        <v>14</v>
      </c>
      <c r="C405" s="13" t="s">
        <v>110</v>
      </c>
      <c r="D405" s="13" t="s">
        <v>935</v>
      </c>
      <c r="E405" s="13" t="s">
        <v>22</v>
      </c>
      <c r="F405" s="13" t="s">
        <v>936</v>
      </c>
      <c r="G405" s="13" t="s">
        <v>156</v>
      </c>
      <c r="H405" s="13" t="s">
        <v>934</v>
      </c>
      <c r="I405" t="e">
        <f>VLOOKUP(D405,[1]Sheet1!$E:$K,7,0)</f>
        <v>#N/A</v>
      </c>
      <c r="J405" t="e">
        <f>VLOOKUP(D405,[1]Sheet1!$E:$L,8,0)</f>
        <v>#N/A</v>
      </c>
    </row>
    <row r="406" hidden="1" spans="1:10">
      <c r="A406" s="13">
        <v>1324</v>
      </c>
      <c r="B406" s="13" t="s">
        <v>14</v>
      </c>
      <c r="C406" s="13" t="s">
        <v>110</v>
      </c>
      <c r="D406" s="13" t="s">
        <v>937</v>
      </c>
      <c r="E406" s="13" t="s">
        <v>25</v>
      </c>
      <c r="F406" s="13" t="s">
        <v>938</v>
      </c>
      <c r="G406" s="13" t="s">
        <v>156</v>
      </c>
      <c r="H406" s="13" t="s">
        <v>934</v>
      </c>
      <c r="I406" t="e">
        <f>VLOOKUP(D406,[1]Sheet1!$E:$K,7,0)</f>
        <v>#N/A</v>
      </c>
      <c r="J406" t="e">
        <f>VLOOKUP(D406,[1]Sheet1!$E:$L,8,0)</f>
        <v>#N/A</v>
      </c>
    </row>
    <row r="407" spans="1:10">
      <c r="A407" s="13">
        <v>1325</v>
      </c>
      <c r="B407" s="13" t="s">
        <v>14</v>
      </c>
      <c r="C407" s="13" t="s">
        <v>110</v>
      </c>
      <c r="D407" s="13" t="s">
        <v>939</v>
      </c>
      <c r="E407" s="13" t="s">
        <v>17</v>
      </c>
      <c r="F407" s="13" t="s">
        <v>940</v>
      </c>
      <c r="G407" s="13" t="s">
        <v>19</v>
      </c>
      <c r="H407" s="13" t="s">
        <v>941</v>
      </c>
      <c r="I407" t="e">
        <f>VLOOKUP(D407,[1]Sheet1!$E:$K,7,0)</f>
        <v>#N/A</v>
      </c>
      <c r="J407" t="e">
        <f>VLOOKUP(D407,[1]Sheet1!$E:$L,8,0)</f>
        <v>#N/A</v>
      </c>
    </row>
    <row r="408" hidden="1" spans="1:10">
      <c r="A408" s="13">
        <v>1326</v>
      </c>
      <c r="B408" s="13" t="s">
        <v>14</v>
      </c>
      <c r="C408" s="13" t="s">
        <v>110</v>
      </c>
      <c r="D408" s="13" t="s">
        <v>942</v>
      </c>
      <c r="E408" s="13" t="s">
        <v>22</v>
      </c>
      <c r="F408" s="13" t="s">
        <v>943</v>
      </c>
      <c r="G408" s="13" t="s">
        <v>19</v>
      </c>
      <c r="H408" s="13" t="s">
        <v>941</v>
      </c>
      <c r="I408" t="e">
        <f>VLOOKUP(D408,[1]Sheet1!$E:$K,7,0)</f>
        <v>#N/A</v>
      </c>
      <c r="J408" t="e">
        <f>VLOOKUP(D408,[1]Sheet1!$E:$L,8,0)</f>
        <v>#N/A</v>
      </c>
    </row>
    <row r="409" hidden="1" spans="1:10">
      <c r="A409" s="13">
        <v>1327</v>
      </c>
      <c r="B409" s="13" t="s">
        <v>14</v>
      </c>
      <c r="C409" s="13" t="s">
        <v>110</v>
      </c>
      <c r="D409" s="13" t="s">
        <v>944</v>
      </c>
      <c r="E409" s="13" t="s">
        <v>25</v>
      </c>
      <c r="F409" s="13" t="s">
        <v>945</v>
      </c>
      <c r="G409" s="13" t="s">
        <v>19</v>
      </c>
      <c r="H409" s="13" t="s">
        <v>941</v>
      </c>
      <c r="I409" t="e">
        <f>VLOOKUP(D409,[1]Sheet1!$E:$K,7,0)</f>
        <v>#N/A</v>
      </c>
      <c r="J409" t="e">
        <f>VLOOKUP(D409,[1]Sheet1!$E:$L,8,0)</f>
        <v>#N/A</v>
      </c>
    </row>
    <row r="410" hidden="1" spans="1:10">
      <c r="A410" s="13">
        <v>1328</v>
      </c>
      <c r="B410" s="13" t="s">
        <v>14</v>
      </c>
      <c r="C410" s="13" t="s">
        <v>110</v>
      </c>
      <c r="D410" s="13" t="s">
        <v>946</v>
      </c>
      <c r="E410" s="13" t="s">
        <v>88</v>
      </c>
      <c r="F410" s="13" t="s">
        <v>947</v>
      </c>
      <c r="G410" s="13" t="s">
        <v>19</v>
      </c>
      <c r="H410" s="13" t="s">
        <v>941</v>
      </c>
      <c r="I410" t="e">
        <f>VLOOKUP(D410,[1]Sheet1!$E:$K,7,0)</f>
        <v>#N/A</v>
      </c>
      <c r="J410" t="e">
        <f>VLOOKUP(D410,[1]Sheet1!$E:$L,8,0)</f>
        <v>#N/A</v>
      </c>
    </row>
    <row r="411" hidden="1" spans="1:10">
      <c r="A411" s="13">
        <v>1329</v>
      </c>
      <c r="B411" s="13" t="s">
        <v>14</v>
      </c>
      <c r="C411" s="13" t="s">
        <v>110</v>
      </c>
      <c r="D411" s="13" t="s">
        <v>948</v>
      </c>
      <c r="E411" s="13" t="s">
        <v>93</v>
      </c>
      <c r="F411" s="13" t="s">
        <v>949</v>
      </c>
      <c r="G411" s="13" t="s">
        <v>19</v>
      </c>
      <c r="H411" s="13" t="s">
        <v>941</v>
      </c>
      <c r="I411" t="e">
        <f>VLOOKUP(D411,[1]Sheet1!$E:$K,7,0)</f>
        <v>#N/A</v>
      </c>
      <c r="J411" t="e">
        <f>VLOOKUP(D411,[1]Sheet1!$E:$L,8,0)</f>
        <v>#N/A</v>
      </c>
    </row>
    <row r="412" spans="1:10">
      <c r="A412" s="13">
        <v>1330</v>
      </c>
      <c r="B412" s="13" t="s">
        <v>14</v>
      </c>
      <c r="C412" s="13" t="s">
        <v>15</v>
      </c>
      <c r="D412" s="13" t="s">
        <v>950</v>
      </c>
      <c r="E412" s="13" t="s">
        <v>17</v>
      </c>
      <c r="F412" s="13" t="s">
        <v>951</v>
      </c>
      <c r="G412" s="13" t="s">
        <v>36</v>
      </c>
      <c r="H412" s="13" t="s">
        <v>895</v>
      </c>
      <c r="I412" t="str">
        <f>VLOOKUP(D412,[1]Sheet1!$E:$K,7,0)</f>
        <v>香菇20000袋</v>
      </c>
      <c r="J412">
        <f>VLOOKUP(D412,[1]Sheet1!$E:$L,8,0)</f>
        <v>5000</v>
      </c>
    </row>
    <row r="413" hidden="1" spans="1:10">
      <c r="A413" s="13">
        <v>1331</v>
      </c>
      <c r="B413" s="13" t="s">
        <v>14</v>
      </c>
      <c r="C413" s="13" t="s">
        <v>15</v>
      </c>
      <c r="D413" s="13" t="s">
        <v>952</v>
      </c>
      <c r="E413" s="13" t="s">
        <v>22</v>
      </c>
      <c r="F413" s="13" t="s">
        <v>953</v>
      </c>
      <c r="G413" s="13" t="s">
        <v>36</v>
      </c>
      <c r="H413" s="13" t="s">
        <v>895</v>
      </c>
      <c r="I413" t="e">
        <f>VLOOKUP(D413,[1]Sheet1!$E:$K,7,0)</f>
        <v>#N/A</v>
      </c>
      <c r="J413" t="e">
        <f>VLOOKUP(D413,[1]Sheet1!$E:$L,8,0)</f>
        <v>#N/A</v>
      </c>
    </row>
    <row r="414" hidden="1" spans="1:10">
      <c r="A414" s="13">
        <v>1332</v>
      </c>
      <c r="B414" s="13" t="s">
        <v>14</v>
      </c>
      <c r="C414" s="13" t="s">
        <v>15</v>
      </c>
      <c r="D414" s="13" t="s">
        <v>954</v>
      </c>
      <c r="E414" s="13" t="s">
        <v>88</v>
      </c>
      <c r="F414" s="13" t="s">
        <v>955</v>
      </c>
      <c r="G414" s="13" t="s">
        <v>36</v>
      </c>
      <c r="H414" s="13" t="s">
        <v>895</v>
      </c>
      <c r="I414" t="e">
        <f>VLOOKUP(D414,[1]Sheet1!$E:$K,7,0)</f>
        <v>#N/A</v>
      </c>
      <c r="J414" t="e">
        <f>VLOOKUP(D414,[1]Sheet1!$E:$L,8,0)</f>
        <v>#N/A</v>
      </c>
    </row>
    <row r="415" hidden="1" spans="1:10">
      <c r="A415" s="13">
        <v>1333</v>
      </c>
      <c r="B415" s="13" t="s">
        <v>14</v>
      </c>
      <c r="C415" s="13" t="s">
        <v>15</v>
      </c>
      <c r="D415" s="13" t="s">
        <v>956</v>
      </c>
      <c r="E415" s="13" t="s">
        <v>88</v>
      </c>
      <c r="F415" s="13" t="s">
        <v>957</v>
      </c>
      <c r="G415" s="13" t="s">
        <v>36</v>
      </c>
      <c r="H415" s="13" t="s">
        <v>895</v>
      </c>
      <c r="I415" t="e">
        <f>VLOOKUP(D415,[1]Sheet1!$E:$K,7,0)</f>
        <v>#N/A</v>
      </c>
      <c r="J415" t="e">
        <f>VLOOKUP(D415,[1]Sheet1!$E:$L,8,0)</f>
        <v>#N/A</v>
      </c>
    </row>
    <row r="416" spans="1:10">
      <c r="A416" s="13">
        <v>1334</v>
      </c>
      <c r="B416" s="13" t="s">
        <v>14</v>
      </c>
      <c r="C416" s="13" t="s">
        <v>193</v>
      </c>
      <c r="D416" s="13" t="s">
        <v>958</v>
      </c>
      <c r="E416" s="13" t="s">
        <v>17</v>
      </c>
      <c r="F416" s="13" t="s">
        <v>959</v>
      </c>
      <c r="G416" s="13" t="s">
        <v>19</v>
      </c>
      <c r="H416" s="13" t="s">
        <v>960</v>
      </c>
      <c r="I416" t="str">
        <f>VLOOKUP(D416,[1]Sheet1!$E:$K,7,0)</f>
        <v>油菜3亩</v>
      </c>
      <c r="J416">
        <f>VLOOKUP(D416,[1]Sheet1!$E:$L,8,0)</f>
        <v>900</v>
      </c>
    </row>
    <row r="417" hidden="1" spans="1:10">
      <c r="A417" s="13">
        <v>1335</v>
      </c>
      <c r="B417" s="13" t="s">
        <v>14</v>
      </c>
      <c r="C417" s="13" t="s">
        <v>193</v>
      </c>
      <c r="D417" s="13" t="s">
        <v>961</v>
      </c>
      <c r="E417" s="13" t="s">
        <v>22</v>
      </c>
      <c r="F417" s="13" t="s">
        <v>962</v>
      </c>
      <c r="G417" s="13" t="s">
        <v>19</v>
      </c>
      <c r="H417" s="13" t="s">
        <v>960</v>
      </c>
      <c r="I417" t="e">
        <f>VLOOKUP(D417,[1]Sheet1!$E:$K,7,0)</f>
        <v>#N/A</v>
      </c>
      <c r="J417" t="e">
        <f>VLOOKUP(D417,[1]Sheet1!$E:$L,8,0)</f>
        <v>#N/A</v>
      </c>
    </row>
    <row r="418" hidden="1" spans="1:10">
      <c r="A418" s="13">
        <v>1336</v>
      </c>
      <c r="B418" s="13" t="s">
        <v>14</v>
      </c>
      <c r="C418" s="13" t="s">
        <v>193</v>
      </c>
      <c r="D418" s="13" t="s">
        <v>963</v>
      </c>
      <c r="E418" s="13" t="s">
        <v>25</v>
      </c>
      <c r="F418" s="13" t="s">
        <v>964</v>
      </c>
      <c r="G418" s="13" t="s">
        <v>19</v>
      </c>
      <c r="H418" s="13" t="s">
        <v>960</v>
      </c>
      <c r="I418" t="e">
        <f>VLOOKUP(D418,[1]Sheet1!$E:$K,7,0)</f>
        <v>#N/A</v>
      </c>
      <c r="J418" t="e">
        <f>VLOOKUP(D418,[1]Sheet1!$E:$L,8,0)</f>
        <v>#N/A</v>
      </c>
    </row>
    <row r="419" hidden="1" spans="1:10">
      <c r="A419" s="13">
        <v>1337</v>
      </c>
      <c r="B419" s="13" t="s">
        <v>14</v>
      </c>
      <c r="C419" s="13" t="s">
        <v>193</v>
      </c>
      <c r="D419" s="13" t="s">
        <v>965</v>
      </c>
      <c r="E419" s="13" t="s">
        <v>88</v>
      </c>
      <c r="F419" s="13" t="s">
        <v>966</v>
      </c>
      <c r="G419" s="13" t="s">
        <v>19</v>
      </c>
      <c r="H419" s="13" t="s">
        <v>960</v>
      </c>
      <c r="I419" t="e">
        <f>VLOOKUP(D419,[1]Sheet1!$E:$K,7,0)</f>
        <v>#N/A</v>
      </c>
      <c r="J419" t="e">
        <f>VLOOKUP(D419,[1]Sheet1!$E:$L,8,0)</f>
        <v>#N/A</v>
      </c>
    </row>
    <row r="420" hidden="1" spans="1:10">
      <c r="A420" s="13">
        <v>1338</v>
      </c>
      <c r="B420" s="13" t="s">
        <v>14</v>
      </c>
      <c r="C420" s="13" t="s">
        <v>193</v>
      </c>
      <c r="D420" s="13" t="s">
        <v>967</v>
      </c>
      <c r="E420" s="13" t="s">
        <v>93</v>
      </c>
      <c r="F420" s="13" t="s">
        <v>968</v>
      </c>
      <c r="G420" s="13" t="s">
        <v>19</v>
      </c>
      <c r="H420" s="13" t="s">
        <v>960</v>
      </c>
      <c r="I420" t="e">
        <f>VLOOKUP(D420,[1]Sheet1!$E:$K,7,0)</f>
        <v>#N/A</v>
      </c>
      <c r="J420" t="e">
        <f>VLOOKUP(D420,[1]Sheet1!$E:$L,8,0)</f>
        <v>#N/A</v>
      </c>
    </row>
    <row r="421" spans="1:10">
      <c r="A421" s="13">
        <v>1339</v>
      </c>
      <c r="B421" s="13" t="s">
        <v>14</v>
      </c>
      <c r="C421" s="13" t="s">
        <v>55</v>
      </c>
      <c r="D421" s="13" t="s">
        <v>969</v>
      </c>
      <c r="E421" s="13" t="s">
        <v>17</v>
      </c>
      <c r="F421" s="13" t="s">
        <v>970</v>
      </c>
      <c r="G421" s="13" t="s">
        <v>19</v>
      </c>
      <c r="H421" s="13" t="s">
        <v>971</v>
      </c>
      <c r="I421" t="e">
        <f>VLOOKUP(D421,[1]Sheet1!$E:$K,7,0)</f>
        <v>#N/A</v>
      </c>
      <c r="J421" t="e">
        <f>VLOOKUP(D421,[1]Sheet1!$E:$L,8,0)</f>
        <v>#N/A</v>
      </c>
    </row>
    <row r="422" hidden="1" spans="1:10">
      <c r="A422" s="13">
        <v>1340</v>
      </c>
      <c r="B422" s="13" t="s">
        <v>14</v>
      </c>
      <c r="C422" s="13" t="s">
        <v>55</v>
      </c>
      <c r="D422" s="13" t="s">
        <v>972</v>
      </c>
      <c r="E422" s="13" t="s">
        <v>22</v>
      </c>
      <c r="F422" s="13" t="s">
        <v>973</v>
      </c>
      <c r="G422" s="13" t="s">
        <v>19</v>
      </c>
      <c r="H422" s="13" t="s">
        <v>971</v>
      </c>
      <c r="I422" t="e">
        <f>VLOOKUP(D422,[1]Sheet1!$E:$K,7,0)</f>
        <v>#N/A</v>
      </c>
      <c r="J422" t="e">
        <f>VLOOKUP(D422,[1]Sheet1!$E:$L,8,0)</f>
        <v>#N/A</v>
      </c>
    </row>
    <row r="423" hidden="1" spans="1:10">
      <c r="A423" s="13">
        <v>1341</v>
      </c>
      <c r="B423" s="13" t="s">
        <v>14</v>
      </c>
      <c r="C423" s="13" t="s">
        <v>55</v>
      </c>
      <c r="D423" s="13" t="s">
        <v>974</v>
      </c>
      <c r="E423" s="13" t="s">
        <v>25</v>
      </c>
      <c r="F423" s="13" t="s">
        <v>975</v>
      </c>
      <c r="G423" s="13" t="s">
        <v>19</v>
      </c>
      <c r="H423" s="13" t="s">
        <v>971</v>
      </c>
      <c r="I423" t="e">
        <f>VLOOKUP(D423,[1]Sheet1!$E:$K,7,0)</f>
        <v>#N/A</v>
      </c>
      <c r="J423" t="e">
        <f>VLOOKUP(D423,[1]Sheet1!$E:$L,8,0)</f>
        <v>#N/A</v>
      </c>
    </row>
    <row r="424" hidden="1" spans="1:10">
      <c r="A424" s="13">
        <v>1342</v>
      </c>
      <c r="B424" s="13" t="s">
        <v>14</v>
      </c>
      <c r="C424" s="13" t="s">
        <v>55</v>
      </c>
      <c r="D424" s="13" t="s">
        <v>976</v>
      </c>
      <c r="E424" s="13" t="s">
        <v>28</v>
      </c>
      <c r="F424" s="13" t="s">
        <v>977</v>
      </c>
      <c r="G424" s="13" t="s">
        <v>19</v>
      </c>
      <c r="H424" s="13" t="s">
        <v>971</v>
      </c>
      <c r="I424" t="e">
        <f>VLOOKUP(D424,[1]Sheet1!$E:$K,7,0)</f>
        <v>#N/A</v>
      </c>
      <c r="J424" t="e">
        <f>VLOOKUP(D424,[1]Sheet1!$E:$L,8,0)</f>
        <v>#N/A</v>
      </c>
    </row>
    <row r="425" hidden="1" spans="1:10">
      <c r="A425" s="13">
        <v>1343</v>
      </c>
      <c r="B425" s="13" t="s">
        <v>14</v>
      </c>
      <c r="C425" s="13" t="s">
        <v>55</v>
      </c>
      <c r="D425" s="13" t="s">
        <v>978</v>
      </c>
      <c r="E425" s="13" t="s">
        <v>106</v>
      </c>
      <c r="F425" s="13" t="s">
        <v>979</v>
      </c>
      <c r="G425" s="13" t="s">
        <v>19</v>
      </c>
      <c r="H425" s="13" t="s">
        <v>971</v>
      </c>
      <c r="I425" t="e">
        <f>VLOOKUP(D425,[1]Sheet1!$E:$K,7,0)</f>
        <v>#N/A</v>
      </c>
      <c r="J425" t="e">
        <f>VLOOKUP(D425,[1]Sheet1!$E:$L,8,0)</f>
        <v>#N/A</v>
      </c>
    </row>
    <row r="426" spans="1:10">
      <c r="A426" s="13">
        <v>1344</v>
      </c>
      <c r="B426" s="13" t="s">
        <v>14</v>
      </c>
      <c r="C426" s="13" t="s">
        <v>193</v>
      </c>
      <c r="D426" s="13" t="s">
        <v>980</v>
      </c>
      <c r="E426" s="13" t="s">
        <v>17</v>
      </c>
      <c r="F426" s="13" t="s">
        <v>981</v>
      </c>
      <c r="G426" s="13" t="s">
        <v>36</v>
      </c>
      <c r="H426" s="13" t="s">
        <v>982</v>
      </c>
      <c r="I426" t="str">
        <f>VLOOKUP(D426,[1]Sheet1!$E:$K,7,0)</f>
        <v>油菜7亩</v>
      </c>
      <c r="J426">
        <f>VLOOKUP(D426,[1]Sheet1!$E:$L,8,0)</f>
        <v>2100</v>
      </c>
    </row>
    <row r="427" hidden="1" spans="1:10">
      <c r="A427" s="13">
        <v>1345</v>
      </c>
      <c r="B427" s="13" t="s">
        <v>14</v>
      </c>
      <c r="C427" s="13" t="s">
        <v>193</v>
      </c>
      <c r="D427" s="13" t="s">
        <v>983</v>
      </c>
      <c r="E427" s="13" t="s">
        <v>22</v>
      </c>
      <c r="F427" s="13" t="s">
        <v>984</v>
      </c>
      <c r="G427" s="13" t="s">
        <v>36</v>
      </c>
      <c r="H427" s="13" t="s">
        <v>982</v>
      </c>
      <c r="I427" t="e">
        <f>VLOOKUP(D427,[1]Sheet1!$E:$K,7,0)</f>
        <v>#N/A</v>
      </c>
      <c r="J427" t="e">
        <f>VLOOKUP(D427,[1]Sheet1!$E:$L,8,0)</f>
        <v>#N/A</v>
      </c>
    </row>
    <row r="428" hidden="1" spans="1:10">
      <c r="A428" s="13">
        <v>1346</v>
      </c>
      <c r="B428" s="13" t="s">
        <v>14</v>
      </c>
      <c r="C428" s="13" t="s">
        <v>193</v>
      </c>
      <c r="D428" s="13" t="s">
        <v>985</v>
      </c>
      <c r="E428" s="13" t="s">
        <v>25</v>
      </c>
      <c r="F428" s="13" t="s">
        <v>986</v>
      </c>
      <c r="G428" s="13" t="s">
        <v>36</v>
      </c>
      <c r="H428" s="13" t="s">
        <v>982</v>
      </c>
      <c r="I428" t="e">
        <f>VLOOKUP(D428,[1]Sheet1!$E:$K,7,0)</f>
        <v>#N/A</v>
      </c>
      <c r="J428" t="e">
        <f>VLOOKUP(D428,[1]Sheet1!$E:$L,8,0)</f>
        <v>#N/A</v>
      </c>
    </row>
    <row r="429" hidden="1" spans="1:10">
      <c r="A429" s="13">
        <v>1347</v>
      </c>
      <c r="B429" s="13" t="s">
        <v>14</v>
      </c>
      <c r="C429" s="13" t="s">
        <v>193</v>
      </c>
      <c r="D429" s="13" t="s">
        <v>987</v>
      </c>
      <c r="E429" s="13" t="s">
        <v>88</v>
      </c>
      <c r="F429" s="13" t="s">
        <v>988</v>
      </c>
      <c r="G429" s="13" t="s">
        <v>36</v>
      </c>
      <c r="H429" s="13" t="s">
        <v>982</v>
      </c>
      <c r="I429" t="e">
        <f>VLOOKUP(D429,[1]Sheet1!$E:$K,7,0)</f>
        <v>#N/A</v>
      </c>
      <c r="J429" t="e">
        <f>VLOOKUP(D429,[1]Sheet1!$E:$L,8,0)</f>
        <v>#N/A</v>
      </c>
    </row>
    <row r="430" spans="1:10">
      <c r="A430" s="13">
        <v>1348</v>
      </c>
      <c r="B430" s="13" t="s">
        <v>14</v>
      </c>
      <c r="C430" s="13" t="s">
        <v>110</v>
      </c>
      <c r="D430" s="13" t="s">
        <v>989</v>
      </c>
      <c r="E430" s="13" t="s">
        <v>17</v>
      </c>
      <c r="F430" s="13" t="s">
        <v>990</v>
      </c>
      <c r="G430" s="13" t="s">
        <v>36</v>
      </c>
      <c r="H430" s="13" t="s">
        <v>991</v>
      </c>
      <c r="I430" t="e">
        <f>VLOOKUP(D430,[1]Sheet1!$E:$K,7,0)</f>
        <v>#N/A</v>
      </c>
      <c r="J430" t="e">
        <f>VLOOKUP(D430,[1]Sheet1!$E:$L,8,0)</f>
        <v>#N/A</v>
      </c>
    </row>
    <row r="431" hidden="1" spans="1:10">
      <c r="A431" s="13">
        <v>1349</v>
      </c>
      <c r="B431" s="13" t="s">
        <v>14</v>
      </c>
      <c r="C431" s="13" t="s">
        <v>110</v>
      </c>
      <c r="D431" s="13" t="s">
        <v>992</v>
      </c>
      <c r="E431" s="13" t="s">
        <v>22</v>
      </c>
      <c r="F431" s="13" t="s">
        <v>993</v>
      </c>
      <c r="G431" s="13" t="s">
        <v>36</v>
      </c>
      <c r="H431" s="13" t="s">
        <v>991</v>
      </c>
      <c r="I431" t="e">
        <f>VLOOKUP(D431,[1]Sheet1!$E:$K,7,0)</f>
        <v>#N/A</v>
      </c>
      <c r="J431" t="e">
        <f>VLOOKUP(D431,[1]Sheet1!$E:$L,8,0)</f>
        <v>#N/A</v>
      </c>
    </row>
    <row r="432" hidden="1" spans="1:10">
      <c r="A432" s="13">
        <v>1350</v>
      </c>
      <c r="B432" s="13" t="s">
        <v>14</v>
      </c>
      <c r="C432" s="13" t="s">
        <v>110</v>
      </c>
      <c r="D432" s="13" t="s">
        <v>994</v>
      </c>
      <c r="E432" s="13" t="s">
        <v>25</v>
      </c>
      <c r="F432" s="13" t="s">
        <v>995</v>
      </c>
      <c r="G432" s="13" t="s">
        <v>36</v>
      </c>
      <c r="H432" s="13" t="s">
        <v>991</v>
      </c>
      <c r="I432" t="e">
        <f>VLOOKUP(D432,[1]Sheet1!$E:$K,7,0)</f>
        <v>#N/A</v>
      </c>
      <c r="J432" t="e">
        <f>VLOOKUP(D432,[1]Sheet1!$E:$L,8,0)</f>
        <v>#N/A</v>
      </c>
    </row>
    <row r="433" hidden="1" spans="1:10">
      <c r="A433" s="13">
        <v>1351</v>
      </c>
      <c r="B433" s="13" t="s">
        <v>14</v>
      </c>
      <c r="C433" s="13" t="s">
        <v>110</v>
      </c>
      <c r="D433" s="13" t="s">
        <v>996</v>
      </c>
      <c r="E433" s="13" t="s">
        <v>28</v>
      </c>
      <c r="F433" s="13" t="s">
        <v>997</v>
      </c>
      <c r="G433" s="13" t="s">
        <v>36</v>
      </c>
      <c r="H433" s="13" t="s">
        <v>991</v>
      </c>
      <c r="I433" t="e">
        <f>VLOOKUP(D433,[1]Sheet1!$E:$K,7,0)</f>
        <v>#N/A</v>
      </c>
      <c r="J433" t="e">
        <f>VLOOKUP(D433,[1]Sheet1!$E:$L,8,0)</f>
        <v>#N/A</v>
      </c>
    </row>
    <row r="434" spans="1:10">
      <c r="A434" s="13">
        <v>1352</v>
      </c>
      <c r="B434" s="13" t="s">
        <v>14</v>
      </c>
      <c r="C434" s="13" t="s">
        <v>33</v>
      </c>
      <c r="D434" s="13" t="s">
        <v>998</v>
      </c>
      <c r="E434" s="13" t="s">
        <v>17</v>
      </c>
      <c r="F434" s="13" t="s">
        <v>999</v>
      </c>
      <c r="G434" s="13" t="s">
        <v>156</v>
      </c>
      <c r="H434" s="13" t="s">
        <v>564</v>
      </c>
      <c r="I434" t="e">
        <f>VLOOKUP(D434,[1]Sheet1!$E:$K,7,0)</f>
        <v>#N/A</v>
      </c>
      <c r="J434" t="e">
        <f>VLOOKUP(D434,[1]Sheet1!$E:$L,8,0)</f>
        <v>#N/A</v>
      </c>
    </row>
    <row r="435" hidden="1" spans="1:10">
      <c r="A435" s="13">
        <v>1353</v>
      </c>
      <c r="B435" s="13" t="s">
        <v>14</v>
      </c>
      <c r="C435" s="13" t="s">
        <v>33</v>
      </c>
      <c r="D435" s="13" t="s">
        <v>1000</v>
      </c>
      <c r="E435" s="13" t="s">
        <v>93</v>
      </c>
      <c r="F435" s="13" t="s">
        <v>1001</v>
      </c>
      <c r="G435" s="13" t="s">
        <v>156</v>
      </c>
      <c r="H435" s="13" t="s">
        <v>564</v>
      </c>
      <c r="I435" t="e">
        <f>VLOOKUP(D435,[1]Sheet1!$E:$K,7,0)</f>
        <v>#N/A</v>
      </c>
      <c r="J435" t="e">
        <f>VLOOKUP(D435,[1]Sheet1!$E:$L,8,0)</f>
        <v>#N/A</v>
      </c>
    </row>
    <row r="436" hidden="1" spans="1:10">
      <c r="A436" s="13">
        <v>1354</v>
      </c>
      <c r="B436" s="13" t="s">
        <v>14</v>
      </c>
      <c r="C436" s="13" t="s">
        <v>33</v>
      </c>
      <c r="D436" s="13" t="s">
        <v>1002</v>
      </c>
      <c r="E436" s="13" t="s">
        <v>273</v>
      </c>
      <c r="F436" s="13" t="s">
        <v>1003</v>
      </c>
      <c r="G436" s="13" t="s">
        <v>156</v>
      </c>
      <c r="H436" s="13" t="s">
        <v>564</v>
      </c>
      <c r="I436" t="e">
        <f>VLOOKUP(D436,[1]Sheet1!$E:$K,7,0)</f>
        <v>#N/A</v>
      </c>
      <c r="J436" t="e">
        <f>VLOOKUP(D436,[1]Sheet1!$E:$L,8,0)</f>
        <v>#N/A</v>
      </c>
    </row>
    <row r="437" spans="1:10">
      <c r="A437" s="13">
        <v>1355</v>
      </c>
      <c r="B437" s="13" t="s">
        <v>14</v>
      </c>
      <c r="C437" s="13" t="s">
        <v>122</v>
      </c>
      <c r="D437" s="13" t="s">
        <v>1004</v>
      </c>
      <c r="E437" s="13" t="s">
        <v>17</v>
      </c>
      <c r="F437" s="13" t="s">
        <v>1005</v>
      </c>
      <c r="G437" s="13" t="s">
        <v>823</v>
      </c>
      <c r="H437" s="13" t="s">
        <v>1006</v>
      </c>
      <c r="I437" t="e">
        <f>VLOOKUP(D437,[1]Sheet1!$E:$K,7,0)</f>
        <v>#N/A</v>
      </c>
      <c r="J437" t="e">
        <f>VLOOKUP(D437,[1]Sheet1!$E:$L,8,0)</f>
        <v>#N/A</v>
      </c>
    </row>
    <row r="438" spans="1:10">
      <c r="A438" s="13">
        <v>1356</v>
      </c>
      <c r="B438" s="13" t="s">
        <v>14</v>
      </c>
      <c r="C438" s="13" t="s">
        <v>110</v>
      </c>
      <c r="D438" s="13" t="s">
        <v>1007</v>
      </c>
      <c r="E438" s="13" t="s">
        <v>17</v>
      </c>
      <c r="F438" s="13" t="s">
        <v>1008</v>
      </c>
      <c r="G438" s="13" t="s">
        <v>259</v>
      </c>
      <c r="H438" s="13" t="s">
        <v>1006</v>
      </c>
      <c r="I438" t="e">
        <f>VLOOKUP(D438,[1]Sheet1!$E:$K,7,0)</f>
        <v>#N/A</v>
      </c>
      <c r="J438" t="e">
        <f>VLOOKUP(D438,[1]Sheet1!$E:$L,8,0)</f>
        <v>#N/A</v>
      </c>
    </row>
    <row r="439" hidden="1" spans="1:10">
      <c r="A439" s="13">
        <v>1357</v>
      </c>
      <c r="B439" s="13" t="s">
        <v>14</v>
      </c>
      <c r="C439" s="13" t="s">
        <v>110</v>
      </c>
      <c r="D439" s="13" t="s">
        <v>1009</v>
      </c>
      <c r="E439" s="13" t="s">
        <v>22</v>
      </c>
      <c r="F439" s="13" t="s">
        <v>1010</v>
      </c>
      <c r="G439" s="13" t="s">
        <v>259</v>
      </c>
      <c r="H439" s="13" t="s">
        <v>1006</v>
      </c>
      <c r="I439" t="e">
        <f>VLOOKUP(D439,[1]Sheet1!$E:$K,7,0)</f>
        <v>#N/A</v>
      </c>
      <c r="J439" t="e">
        <f>VLOOKUP(D439,[1]Sheet1!$E:$L,8,0)</f>
        <v>#N/A</v>
      </c>
    </row>
    <row r="440" hidden="1" spans="1:10">
      <c r="A440" s="13">
        <v>1358</v>
      </c>
      <c r="B440" s="13" t="s">
        <v>14</v>
      </c>
      <c r="C440" s="13" t="s">
        <v>110</v>
      </c>
      <c r="D440" s="13" t="s">
        <v>1011</v>
      </c>
      <c r="E440" s="13" t="s">
        <v>25</v>
      </c>
      <c r="F440" s="13" t="s">
        <v>1012</v>
      </c>
      <c r="G440" s="13" t="s">
        <v>259</v>
      </c>
      <c r="H440" s="13" t="s">
        <v>1006</v>
      </c>
      <c r="I440" t="e">
        <f>VLOOKUP(D440,[1]Sheet1!$E:$K,7,0)</f>
        <v>#N/A</v>
      </c>
      <c r="J440" t="e">
        <f>VLOOKUP(D440,[1]Sheet1!$E:$L,8,0)</f>
        <v>#N/A</v>
      </c>
    </row>
    <row r="441" hidden="1" spans="1:10">
      <c r="A441" s="13">
        <v>1359</v>
      </c>
      <c r="B441" s="13" t="s">
        <v>14</v>
      </c>
      <c r="C441" s="13" t="s">
        <v>110</v>
      </c>
      <c r="D441" s="13" t="s">
        <v>1013</v>
      </c>
      <c r="E441" s="13" t="s">
        <v>28</v>
      </c>
      <c r="F441" s="13" t="s">
        <v>1014</v>
      </c>
      <c r="G441" s="13" t="s">
        <v>259</v>
      </c>
      <c r="H441" s="13" t="s">
        <v>1006</v>
      </c>
      <c r="I441" t="e">
        <f>VLOOKUP(D441,[1]Sheet1!$E:$K,7,0)</f>
        <v>#N/A</v>
      </c>
      <c r="J441" t="e">
        <f>VLOOKUP(D441,[1]Sheet1!$E:$L,8,0)</f>
        <v>#N/A</v>
      </c>
    </row>
    <row r="442" hidden="1" spans="1:10">
      <c r="A442" s="13">
        <v>1360</v>
      </c>
      <c r="B442" s="13" t="s">
        <v>14</v>
      </c>
      <c r="C442" s="13" t="s">
        <v>110</v>
      </c>
      <c r="D442" s="13" t="s">
        <v>1015</v>
      </c>
      <c r="E442" s="13" t="s">
        <v>106</v>
      </c>
      <c r="F442" s="13" t="s">
        <v>1016</v>
      </c>
      <c r="G442" s="13" t="s">
        <v>259</v>
      </c>
      <c r="H442" s="13" t="s">
        <v>1006</v>
      </c>
      <c r="I442" t="e">
        <f>VLOOKUP(D442,[1]Sheet1!$E:$K,7,0)</f>
        <v>#N/A</v>
      </c>
      <c r="J442" t="e">
        <f>VLOOKUP(D442,[1]Sheet1!$E:$L,8,0)</f>
        <v>#N/A</v>
      </c>
    </row>
    <row r="443" hidden="1" spans="1:10">
      <c r="A443" s="13">
        <v>1361</v>
      </c>
      <c r="B443" s="13" t="s">
        <v>14</v>
      </c>
      <c r="C443" s="13" t="s">
        <v>110</v>
      </c>
      <c r="D443" s="13" t="s">
        <v>1017</v>
      </c>
      <c r="E443" s="13" t="s">
        <v>106</v>
      </c>
      <c r="F443" s="13" t="s">
        <v>1018</v>
      </c>
      <c r="G443" s="13" t="s">
        <v>259</v>
      </c>
      <c r="H443" s="13" t="s">
        <v>1006</v>
      </c>
      <c r="I443" t="e">
        <f>VLOOKUP(D443,[1]Sheet1!$E:$K,7,0)</f>
        <v>#N/A</v>
      </c>
      <c r="J443" t="e">
        <f>VLOOKUP(D443,[1]Sheet1!$E:$L,8,0)</f>
        <v>#N/A</v>
      </c>
    </row>
    <row r="444" hidden="1" spans="1:10">
      <c r="A444" s="13">
        <v>1362</v>
      </c>
      <c r="B444" s="13" t="s">
        <v>14</v>
      </c>
      <c r="C444" s="13" t="s">
        <v>110</v>
      </c>
      <c r="D444" s="13" t="s">
        <v>1019</v>
      </c>
      <c r="E444" s="13" t="s">
        <v>31</v>
      </c>
      <c r="F444" s="13" t="s">
        <v>1020</v>
      </c>
      <c r="G444" s="13" t="s">
        <v>259</v>
      </c>
      <c r="H444" s="13" t="s">
        <v>1006</v>
      </c>
      <c r="I444" t="e">
        <f>VLOOKUP(D444,[1]Sheet1!$E:$K,7,0)</f>
        <v>#N/A</v>
      </c>
      <c r="J444" t="e">
        <f>VLOOKUP(D444,[1]Sheet1!$E:$L,8,0)</f>
        <v>#N/A</v>
      </c>
    </row>
    <row r="445" spans="1:10">
      <c r="A445" s="13">
        <v>1363</v>
      </c>
      <c r="B445" s="13" t="s">
        <v>14</v>
      </c>
      <c r="C445" s="13" t="s">
        <v>122</v>
      </c>
      <c r="D445" s="13" t="s">
        <v>1021</v>
      </c>
      <c r="E445" s="13" t="s">
        <v>17</v>
      </c>
      <c r="F445" s="13" t="s">
        <v>1022</v>
      </c>
      <c r="G445" s="13" t="s">
        <v>19</v>
      </c>
      <c r="H445" s="13" t="s">
        <v>1023</v>
      </c>
      <c r="I445" t="str">
        <f>VLOOKUP(D445,[1]Sheet1!$E:$K,7,0)</f>
        <v>油菜3亩</v>
      </c>
      <c r="J445">
        <f>VLOOKUP(D445,[1]Sheet1!$E:$L,8,0)</f>
        <v>900</v>
      </c>
    </row>
    <row r="446" hidden="1" spans="1:10">
      <c r="A446" s="13">
        <v>1364</v>
      </c>
      <c r="B446" s="13" t="s">
        <v>14</v>
      </c>
      <c r="C446" s="13" t="s">
        <v>122</v>
      </c>
      <c r="D446" s="13" t="s">
        <v>1024</v>
      </c>
      <c r="E446" s="13" t="s">
        <v>22</v>
      </c>
      <c r="F446" s="13" t="s">
        <v>1025</v>
      </c>
      <c r="G446" s="13" t="s">
        <v>19</v>
      </c>
      <c r="H446" s="13" t="s">
        <v>1023</v>
      </c>
      <c r="I446" t="e">
        <f>VLOOKUP(D446,[1]Sheet1!$E:$K,7,0)</f>
        <v>#N/A</v>
      </c>
      <c r="J446" t="e">
        <f>VLOOKUP(D446,[1]Sheet1!$E:$L,8,0)</f>
        <v>#N/A</v>
      </c>
    </row>
    <row r="447" hidden="1" spans="1:10">
      <c r="A447" s="13">
        <v>1365</v>
      </c>
      <c r="B447" s="13" t="s">
        <v>14</v>
      </c>
      <c r="C447" s="13" t="s">
        <v>122</v>
      </c>
      <c r="D447" s="13" t="s">
        <v>1026</v>
      </c>
      <c r="E447" s="13" t="s">
        <v>25</v>
      </c>
      <c r="F447" s="13" t="s">
        <v>1027</v>
      </c>
      <c r="G447" s="13" t="s">
        <v>19</v>
      </c>
      <c r="H447" s="13" t="s">
        <v>1023</v>
      </c>
      <c r="I447" t="e">
        <f>VLOOKUP(D447,[1]Sheet1!$E:$K,7,0)</f>
        <v>#N/A</v>
      </c>
      <c r="J447" t="e">
        <f>VLOOKUP(D447,[1]Sheet1!$E:$L,8,0)</f>
        <v>#N/A</v>
      </c>
    </row>
    <row r="448" hidden="1" spans="1:10">
      <c r="A448" s="13">
        <v>1366</v>
      </c>
      <c r="B448" s="13" t="s">
        <v>14</v>
      </c>
      <c r="C448" s="13" t="s">
        <v>122</v>
      </c>
      <c r="D448" s="13" t="s">
        <v>1028</v>
      </c>
      <c r="E448" s="13" t="s">
        <v>28</v>
      </c>
      <c r="F448" s="13" t="s">
        <v>1029</v>
      </c>
      <c r="G448" s="13" t="s">
        <v>19</v>
      </c>
      <c r="H448" s="13" t="s">
        <v>1023</v>
      </c>
      <c r="I448" t="e">
        <f>VLOOKUP(D448,[1]Sheet1!$E:$K,7,0)</f>
        <v>#N/A</v>
      </c>
      <c r="J448" t="e">
        <f>VLOOKUP(D448,[1]Sheet1!$E:$L,8,0)</f>
        <v>#N/A</v>
      </c>
    </row>
    <row r="449" hidden="1" spans="1:10">
      <c r="A449" s="13">
        <v>1367</v>
      </c>
      <c r="B449" s="13" t="s">
        <v>14</v>
      </c>
      <c r="C449" s="13" t="s">
        <v>122</v>
      </c>
      <c r="D449" s="13" t="s">
        <v>1030</v>
      </c>
      <c r="E449" s="13" t="s">
        <v>106</v>
      </c>
      <c r="F449" s="13" t="s">
        <v>1031</v>
      </c>
      <c r="G449" s="13" t="s">
        <v>19</v>
      </c>
      <c r="H449" s="13" t="s">
        <v>1023</v>
      </c>
      <c r="I449" t="e">
        <f>VLOOKUP(D449,[1]Sheet1!$E:$K,7,0)</f>
        <v>#N/A</v>
      </c>
      <c r="J449" t="e">
        <f>VLOOKUP(D449,[1]Sheet1!$E:$L,8,0)</f>
        <v>#N/A</v>
      </c>
    </row>
    <row r="450" spans="1:10">
      <c r="A450" s="13">
        <v>1368</v>
      </c>
      <c r="B450" s="13" t="s">
        <v>14</v>
      </c>
      <c r="C450" s="13" t="s">
        <v>110</v>
      </c>
      <c r="D450" s="13" t="s">
        <v>1032</v>
      </c>
      <c r="E450" s="13" t="s">
        <v>17</v>
      </c>
      <c r="F450" s="13" t="s">
        <v>1033</v>
      </c>
      <c r="G450" s="13" t="s">
        <v>81</v>
      </c>
      <c r="H450" s="13" t="s">
        <v>1034</v>
      </c>
      <c r="I450" t="e">
        <f>VLOOKUP(D450,[1]Sheet1!$E:$K,7,0)</f>
        <v>#N/A</v>
      </c>
      <c r="J450" t="e">
        <f>VLOOKUP(D450,[1]Sheet1!$E:$L,8,0)</f>
        <v>#N/A</v>
      </c>
    </row>
    <row r="451" hidden="1" spans="1:10">
      <c r="A451" s="13">
        <v>1369</v>
      </c>
      <c r="B451" s="13" t="s">
        <v>14</v>
      </c>
      <c r="C451" s="13" t="s">
        <v>110</v>
      </c>
      <c r="D451" s="13" t="s">
        <v>1035</v>
      </c>
      <c r="E451" s="13" t="s">
        <v>22</v>
      </c>
      <c r="F451" s="13" t="s">
        <v>1036</v>
      </c>
      <c r="G451" s="13" t="s">
        <v>81</v>
      </c>
      <c r="H451" s="13" t="s">
        <v>1034</v>
      </c>
      <c r="I451" t="e">
        <f>VLOOKUP(D451,[1]Sheet1!$E:$K,7,0)</f>
        <v>#N/A</v>
      </c>
      <c r="J451" t="e">
        <f>VLOOKUP(D451,[1]Sheet1!$E:$L,8,0)</f>
        <v>#N/A</v>
      </c>
    </row>
    <row r="452" hidden="1" spans="1:10">
      <c r="A452" s="13">
        <v>1370</v>
      </c>
      <c r="B452" s="13" t="s">
        <v>14</v>
      </c>
      <c r="C452" s="13" t="s">
        <v>110</v>
      </c>
      <c r="D452" s="13" t="s">
        <v>1037</v>
      </c>
      <c r="E452" s="13" t="s">
        <v>25</v>
      </c>
      <c r="F452" s="13" t="s">
        <v>1038</v>
      </c>
      <c r="G452" s="13" t="s">
        <v>81</v>
      </c>
      <c r="H452" s="13" t="s">
        <v>1034</v>
      </c>
      <c r="I452" t="e">
        <f>VLOOKUP(D452,[1]Sheet1!$E:$K,7,0)</f>
        <v>#N/A</v>
      </c>
      <c r="J452" t="e">
        <f>VLOOKUP(D452,[1]Sheet1!$E:$L,8,0)</f>
        <v>#N/A</v>
      </c>
    </row>
    <row r="453" hidden="1" spans="1:10">
      <c r="A453" s="13">
        <v>1371</v>
      </c>
      <c r="B453" s="13" t="s">
        <v>14</v>
      </c>
      <c r="C453" s="13" t="s">
        <v>110</v>
      </c>
      <c r="D453" s="13" t="s">
        <v>1039</v>
      </c>
      <c r="E453" s="13" t="s">
        <v>28</v>
      </c>
      <c r="F453" s="13" t="s">
        <v>1040</v>
      </c>
      <c r="G453" s="13" t="s">
        <v>81</v>
      </c>
      <c r="H453" s="13" t="s">
        <v>1034</v>
      </c>
      <c r="I453" t="e">
        <f>VLOOKUP(D453,[1]Sheet1!$E:$K,7,0)</f>
        <v>#N/A</v>
      </c>
      <c r="J453" t="e">
        <f>VLOOKUP(D453,[1]Sheet1!$E:$L,8,0)</f>
        <v>#N/A</v>
      </c>
    </row>
    <row r="454" hidden="1" spans="1:10">
      <c r="A454" s="13">
        <v>1372</v>
      </c>
      <c r="B454" s="13" t="s">
        <v>14</v>
      </c>
      <c r="C454" s="13" t="s">
        <v>110</v>
      </c>
      <c r="D454" s="13" t="s">
        <v>1041</v>
      </c>
      <c r="E454" s="13" t="s">
        <v>106</v>
      </c>
      <c r="F454" s="13" t="s">
        <v>1042</v>
      </c>
      <c r="G454" s="13" t="s">
        <v>81</v>
      </c>
      <c r="H454" s="13" t="s">
        <v>1034</v>
      </c>
      <c r="I454" t="e">
        <f>VLOOKUP(D454,[1]Sheet1!$E:$K,7,0)</f>
        <v>#N/A</v>
      </c>
      <c r="J454" t="e">
        <f>VLOOKUP(D454,[1]Sheet1!$E:$L,8,0)</f>
        <v>#N/A</v>
      </c>
    </row>
    <row r="455" hidden="1" spans="1:10">
      <c r="A455" s="13">
        <v>1373</v>
      </c>
      <c r="B455" s="13" t="s">
        <v>14</v>
      </c>
      <c r="C455" s="13" t="s">
        <v>110</v>
      </c>
      <c r="D455" s="13" t="s">
        <v>1043</v>
      </c>
      <c r="E455" s="13" t="s">
        <v>106</v>
      </c>
      <c r="F455" s="13" t="s">
        <v>1044</v>
      </c>
      <c r="G455" s="13" t="s">
        <v>81</v>
      </c>
      <c r="H455" s="13" t="s">
        <v>1034</v>
      </c>
      <c r="I455" t="e">
        <f>VLOOKUP(D455,[1]Sheet1!$E:$K,7,0)</f>
        <v>#N/A</v>
      </c>
      <c r="J455" t="e">
        <f>VLOOKUP(D455,[1]Sheet1!$E:$L,8,0)</f>
        <v>#N/A</v>
      </c>
    </row>
    <row r="456" spans="1:10">
      <c r="A456" s="13">
        <v>1374</v>
      </c>
      <c r="B456" s="13" t="s">
        <v>14</v>
      </c>
      <c r="C456" s="13" t="s">
        <v>55</v>
      </c>
      <c r="D456" s="13" t="s">
        <v>1045</v>
      </c>
      <c r="E456" s="13" t="s">
        <v>17</v>
      </c>
      <c r="F456" s="13" t="s">
        <v>1046</v>
      </c>
      <c r="G456" s="13" t="s">
        <v>19</v>
      </c>
      <c r="H456" s="13" t="s">
        <v>58</v>
      </c>
      <c r="I456" t="e">
        <f>VLOOKUP(D456,[1]Sheet1!$E:$K,7,0)</f>
        <v>#N/A</v>
      </c>
      <c r="J456" t="e">
        <f>VLOOKUP(D456,[1]Sheet1!$E:$L,8,0)</f>
        <v>#N/A</v>
      </c>
    </row>
    <row r="457" hidden="1" spans="1:10">
      <c r="A457" s="13">
        <v>1375</v>
      </c>
      <c r="B457" s="13" t="s">
        <v>14</v>
      </c>
      <c r="C457" s="13" t="s">
        <v>55</v>
      </c>
      <c r="D457" s="13" t="s">
        <v>1047</v>
      </c>
      <c r="E457" s="13" t="s">
        <v>22</v>
      </c>
      <c r="F457" s="13" t="s">
        <v>1048</v>
      </c>
      <c r="G457" s="13" t="s">
        <v>19</v>
      </c>
      <c r="H457" s="13" t="s">
        <v>58</v>
      </c>
      <c r="I457" t="e">
        <f>VLOOKUP(D457,[1]Sheet1!$E:$K,7,0)</f>
        <v>#N/A</v>
      </c>
      <c r="J457" t="e">
        <f>VLOOKUP(D457,[1]Sheet1!$E:$L,8,0)</f>
        <v>#N/A</v>
      </c>
    </row>
    <row r="458" hidden="1" spans="1:10">
      <c r="A458" s="13">
        <v>1376</v>
      </c>
      <c r="B458" s="13" t="s">
        <v>14</v>
      </c>
      <c r="C458" s="13" t="s">
        <v>55</v>
      </c>
      <c r="D458" s="13" t="s">
        <v>1049</v>
      </c>
      <c r="E458" s="13" t="s">
        <v>25</v>
      </c>
      <c r="F458" s="13" t="s">
        <v>1050</v>
      </c>
      <c r="G458" s="13" t="s">
        <v>19</v>
      </c>
      <c r="H458" s="13" t="s">
        <v>58</v>
      </c>
      <c r="I458" t="e">
        <f>VLOOKUP(D458,[1]Sheet1!$E:$K,7,0)</f>
        <v>#N/A</v>
      </c>
      <c r="J458" t="e">
        <f>VLOOKUP(D458,[1]Sheet1!$E:$L,8,0)</f>
        <v>#N/A</v>
      </c>
    </row>
    <row r="459" hidden="1" spans="1:10">
      <c r="A459" s="13">
        <v>1377</v>
      </c>
      <c r="B459" s="13" t="s">
        <v>14</v>
      </c>
      <c r="C459" s="13" t="s">
        <v>55</v>
      </c>
      <c r="D459" s="13" t="s">
        <v>1051</v>
      </c>
      <c r="E459" s="13" t="s">
        <v>25</v>
      </c>
      <c r="F459" s="13" t="s">
        <v>1052</v>
      </c>
      <c r="G459" s="13" t="s">
        <v>19</v>
      </c>
      <c r="H459" s="13" t="s">
        <v>58</v>
      </c>
      <c r="I459" t="e">
        <f>VLOOKUP(D459,[1]Sheet1!$E:$K,7,0)</f>
        <v>#N/A</v>
      </c>
      <c r="J459" t="e">
        <f>VLOOKUP(D459,[1]Sheet1!$E:$L,8,0)</f>
        <v>#N/A</v>
      </c>
    </row>
    <row r="460" hidden="1" spans="1:10">
      <c r="A460" s="13">
        <v>1378</v>
      </c>
      <c r="B460" s="13" t="s">
        <v>14</v>
      </c>
      <c r="C460" s="13" t="s">
        <v>55</v>
      </c>
      <c r="D460" s="13" t="s">
        <v>1053</v>
      </c>
      <c r="E460" s="13" t="s">
        <v>93</v>
      </c>
      <c r="F460" s="13" t="s">
        <v>1054</v>
      </c>
      <c r="G460" s="13" t="s">
        <v>19</v>
      </c>
      <c r="H460" s="13" t="s">
        <v>58</v>
      </c>
      <c r="I460" t="e">
        <f>VLOOKUP(D460,[1]Sheet1!$E:$K,7,0)</f>
        <v>#N/A</v>
      </c>
      <c r="J460" t="e">
        <f>VLOOKUP(D460,[1]Sheet1!$E:$L,8,0)</f>
        <v>#N/A</v>
      </c>
    </row>
    <row r="461" spans="1:10">
      <c r="A461" s="13">
        <v>1379</v>
      </c>
      <c r="B461" s="13" t="s">
        <v>14</v>
      </c>
      <c r="C461" s="13" t="s">
        <v>95</v>
      </c>
      <c r="D461" s="13" t="s">
        <v>1055</v>
      </c>
      <c r="E461" s="13" t="s">
        <v>17</v>
      </c>
      <c r="F461" s="13" t="s">
        <v>1056</v>
      </c>
      <c r="G461" s="13" t="s">
        <v>36</v>
      </c>
      <c r="H461" s="13" t="s">
        <v>1057</v>
      </c>
      <c r="I461" t="e">
        <f>VLOOKUP(D461,[1]Sheet1!$E:$K,7,0)</f>
        <v>#N/A</v>
      </c>
      <c r="J461" t="e">
        <f>VLOOKUP(D461,[1]Sheet1!$E:$L,8,0)</f>
        <v>#N/A</v>
      </c>
    </row>
    <row r="462" hidden="1" spans="1:10">
      <c r="A462" s="13">
        <v>1380</v>
      </c>
      <c r="B462" s="13" t="s">
        <v>14</v>
      </c>
      <c r="C462" s="13" t="s">
        <v>95</v>
      </c>
      <c r="D462" s="13" t="s">
        <v>1058</v>
      </c>
      <c r="E462" s="13" t="s">
        <v>22</v>
      </c>
      <c r="F462" s="13" t="s">
        <v>1059</v>
      </c>
      <c r="G462" s="13" t="s">
        <v>36</v>
      </c>
      <c r="H462" s="13" t="s">
        <v>1057</v>
      </c>
      <c r="I462" t="e">
        <f>VLOOKUP(D462,[1]Sheet1!$E:$K,7,0)</f>
        <v>#N/A</v>
      </c>
      <c r="J462" t="e">
        <f>VLOOKUP(D462,[1]Sheet1!$E:$L,8,0)</f>
        <v>#N/A</v>
      </c>
    </row>
    <row r="463" hidden="1" spans="1:10">
      <c r="A463" s="13">
        <v>1381</v>
      </c>
      <c r="B463" s="13" t="s">
        <v>14</v>
      </c>
      <c r="C463" s="13" t="s">
        <v>95</v>
      </c>
      <c r="D463" s="13" t="s">
        <v>1060</v>
      </c>
      <c r="E463" s="13" t="s">
        <v>25</v>
      </c>
      <c r="F463" s="13" t="s">
        <v>1061</v>
      </c>
      <c r="G463" s="13" t="s">
        <v>36</v>
      </c>
      <c r="H463" s="13" t="s">
        <v>1057</v>
      </c>
      <c r="I463" t="e">
        <f>VLOOKUP(D463,[1]Sheet1!$E:$K,7,0)</f>
        <v>#N/A</v>
      </c>
      <c r="J463" t="e">
        <f>VLOOKUP(D463,[1]Sheet1!$E:$L,8,0)</f>
        <v>#N/A</v>
      </c>
    </row>
    <row r="464" hidden="1" spans="1:10">
      <c r="A464" s="13">
        <v>1382</v>
      </c>
      <c r="B464" s="13" t="s">
        <v>14</v>
      </c>
      <c r="C464" s="13" t="s">
        <v>95</v>
      </c>
      <c r="D464" s="13" t="s">
        <v>1062</v>
      </c>
      <c r="E464" s="13" t="s">
        <v>93</v>
      </c>
      <c r="F464" s="13" t="s">
        <v>1063</v>
      </c>
      <c r="G464" s="13" t="s">
        <v>36</v>
      </c>
      <c r="H464" s="13" t="s">
        <v>1057</v>
      </c>
      <c r="I464" t="e">
        <f>VLOOKUP(D464,[1]Sheet1!$E:$K,7,0)</f>
        <v>#N/A</v>
      </c>
      <c r="J464" t="e">
        <f>VLOOKUP(D464,[1]Sheet1!$E:$L,8,0)</f>
        <v>#N/A</v>
      </c>
    </row>
    <row r="465" spans="1:10">
      <c r="A465" s="13">
        <v>1383</v>
      </c>
      <c r="B465" s="13" t="s">
        <v>14</v>
      </c>
      <c r="C465" s="13" t="s">
        <v>33</v>
      </c>
      <c r="D465" s="13" t="s">
        <v>1064</v>
      </c>
      <c r="E465" s="13" t="s">
        <v>17</v>
      </c>
      <c r="F465" s="13" t="s">
        <v>1065</v>
      </c>
      <c r="G465" s="13" t="s">
        <v>259</v>
      </c>
      <c r="H465" s="13" t="s">
        <v>1066</v>
      </c>
      <c r="I465" t="str">
        <f>VLOOKUP(D465,[1]Sheet1!$E:$K,7,0)</f>
        <v>油菜4亩</v>
      </c>
      <c r="J465">
        <f>VLOOKUP(D465,[1]Sheet1!$E:$L,8,0)</f>
        <v>1200</v>
      </c>
    </row>
    <row r="466" hidden="1" spans="1:10">
      <c r="A466" s="13">
        <v>1384</v>
      </c>
      <c r="B466" s="13" t="s">
        <v>14</v>
      </c>
      <c r="C466" s="13" t="s">
        <v>33</v>
      </c>
      <c r="D466" s="13" t="s">
        <v>1067</v>
      </c>
      <c r="E466" s="13" t="s">
        <v>22</v>
      </c>
      <c r="F466" s="13" t="s">
        <v>1068</v>
      </c>
      <c r="G466" s="13" t="s">
        <v>259</v>
      </c>
      <c r="H466" s="13" t="s">
        <v>1066</v>
      </c>
      <c r="I466" t="e">
        <f>VLOOKUP(D466,[1]Sheet1!$E:$K,7,0)</f>
        <v>#N/A</v>
      </c>
      <c r="J466" t="e">
        <f>VLOOKUP(D466,[1]Sheet1!$E:$L,8,0)</f>
        <v>#N/A</v>
      </c>
    </row>
    <row r="467" hidden="1" spans="1:10">
      <c r="A467" s="13">
        <v>1385</v>
      </c>
      <c r="B467" s="13" t="s">
        <v>14</v>
      </c>
      <c r="C467" s="13" t="s">
        <v>33</v>
      </c>
      <c r="D467" s="13" t="s">
        <v>1069</v>
      </c>
      <c r="E467" s="13" t="s">
        <v>88</v>
      </c>
      <c r="F467" s="13" t="s">
        <v>1070</v>
      </c>
      <c r="G467" s="13" t="s">
        <v>259</v>
      </c>
      <c r="H467" s="13" t="s">
        <v>1066</v>
      </c>
      <c r="I467" t="e">
        <f>VLOOKUP(D467,[1]Sheet1!$E:$K,7,0)</f>
        <v>#N/A</v>
      </c>
      <c r="J467" t="e">
        <f>VLOOKUP(D467,[1]Sheet1!$E:$L,8,0)</f>
        <v>#N/A</v>
      </c>
    </row>
    <row r="468" hidden="1" spans="1:10">
      <c r="A468" s="13">
        <v>1386</v>
      </c>
      <c r="B468" s="13" t="s">
        <v>14</v>
      </c>
      <c r="C468" s="13" t="s">
        <v>33</v>
      </c>
      <c r="D468" s="13" t="s">
        <v>1071</v>
      </c>
      <c r="E468" s="13" t="s">
        <v>88</v>
      </c>
      <c r="F468" s="13" t="s">
        <v>1072</v>
      </c>
      <c r="G468" s="13" t="s">
        <v>259</v>
      </c>
      <c r="H468" s="13" t="s">
        <v>1066</v>
      </c>
      <c r="I468" t="e">
        <f>VLOOKUP(D468,[1]Sheet1!$E:$K,7,0)</f>
        <v>#N/A</v>
      </c>
      <c r="J468" t="e">
        <f>VLOOKUP(D468,[1]Sheet1!$E:$L,8,0)</f>
        <v>#N/A</v>
      </c>
    </row>
    <row r="469" hidden="1" spans="1:10">
      <c r="A469" s="13">
        <v>1387</v>
      </c>
      <c r="B469" s="13" t="s">
        <v>14</v>
      </c>
      <c r="C469" s="13" t="s">
        <v>33</v>
      </c>
      <c r="D469" s="13" t="s">
        <v>1073</v>
      </c>
      <c r="E469" s="13" t="s">
        <v>88</v>
      </c>
      <c r="F469" s="13" t="s">
        <v>1074</v>
      </c>
      <c r="G469" s="13" t="s">
        <v>259</v>
      </c>
      <c r="H469" s="13" t="s">
        <v>1066</v>
      </c>
      <c r="I469" t="e">
        <f>VLOOKUP(D469,[1]Sheet1!$E:$K,7,0)</f>
        <v>#N/A</v>
      </c>
      <c r="J469" t="e">
        <f>VLOOKUP(D469,[1]Sheet1!$E:$L,8,0)</f>
        <v>#N/A</v>
      </c>
    </row>
    <row r="470" hidden="1" spans="1:10">
      <c r="A470" s="13">
        <v>1388</v>
      </c>
      <c r="B470" s="13" t="s">
        <v>14</v>
      </c>
      <c r="C470" s="13" t="s">
        <v>33</v>
      </c>
      <c r="D470" s="13" t="s">
        <v>1075</v>
      </c>
      <c r="E470" s="13" t="s">
        <v>66</v>
      </c>
      <c r="F470" s="13" t="s">
        <v>1076</v>
      </c>
      <c r="G470" s="13" t="s">
        <v>259</v>
      </c>
      <c r="H470" s="13" t="s">
        <v>1066</v>
      </c>
      <c r="I470" t="e">
        <f>VLOOKUP(D470,[1]Sheet1!$E:$K,7,0)</f>
        <v>#N/A</v>
      </c>
      <c r="J470" t="e">
        <f>VLOOKUP(D470,[1]Sheet1!$E:$L,8,0)</f>
        <v>#N/A</v>
      </c>
    </row>
    <row r="471" hidden="1" spans="1:10">
      <c r="A471" s="13">
        <v>1389</v>
      </c>
      <c r="B471" s="13" t="s">
        <v>14</v>
      </c>
      <c r="C471" s="13" t="s">
        <v>33</v>
      </c>
      <c r="D471" s="13" t="s">
        <v>1077</v>
      </c>
      <c r="E471" s="13" t="s">
        <v>93</v>
      </c>
      <c r="F471" s="13" t="s">
        <v>1078</v>
      </c>
      <c r="G471" s="13" t="s">
        <v>259</v>
      </c>
      <c r="H471" s="13" t="s">
        <v>1066</v>
      </c>
      <c r="I471" t="e">
        <f>VLOOKUP(D471,[1]Sheet1!$E:$K,7,0)</f>
        <v>#N/A</v>
      </c>
      <c r="J471" t="e">
        <f>VLOOKUP(D471,[1]Sheet1!$E:$L,8,0)</f>
        <v>#N/A</v>
      </c>
    </row>
    <row r="472" spans="1:10">
      <c r="A472" s="13">
        <v>1390</v>
      </c>
      <c r="B472" s="13" t="s">
        <v>14</v>
      </c>
      <c r="C472" s="13" t="s">
        <v>95</v>
      </c>
      <c r="D472" s="13" t="s">
        <v>1079</v>
      </c>
      <c r="E472" s="13" t="s">
        <v>17</v>
      </c>
      <c r="F472" s="13" t="s">
        <v>1080</v>
      </c>
      <c r="G472" s="13" t="s">
        <v>19</v>
      </c>
      <c r="H472" s="13" t="s">
        <v>1081</v>
      </c>
      <c r="I472" t="e">
        <f>VLOOKUP(D472,[1]Sheet1!$E:$K,7,0)</f>
        <v>#N/A</v>
      </c>
      <c r="J472" t="e">
        <f>VLOOKUP(D472,[1]Sheet1!$E:$L,8,0)</f>
        <v>#N/A</v>
      </c>
    </row>
    <row r="473" hidden="1" spans="1:10">
      <c r="A473" s="13">
        <v>1391</v>
      </c>
      <c r="B473" s="13" t="s">
        <v>14</v>
      </c>
      <c r="C473" s="13" t="s">
        <v>95</v>
      </c>
      <c r="D473" s="13" t="s">
        <v>1082</v>
      </c>
      <c r="E473" s="13" t="s">
        <v>22</v>
      </c>
      <c r="F473" s="13" t="s">
        <v>1083</v>
      </c>
      <c r="G473" s="13" t="s">
        <v>19</v>
      </c>
      <c r="H473" s="13" t="s">
        <v>1081</v>
      </c>
      <c r="I473" t="e">
        <f>VLOOKUP(D473,[1]Sheet1!$E:$K,7,0)</f>
        <v>#N/A</v>
      </c>
      <c r="J473" t="e">
        <f>VLOOKUP(D473,[1]Sheet1!$E:$L,8,0)</f>
        <v>#N/A</v>
      </c>
    </row>
    <row r="474" hidden="1" spans="1:10">
      <c r="A474" s="13">
        <v>1392</v>
      </c>
      <c r="B474" s="13" t="s">
        <v>14</v>
      </c>
      <c r="C474" s="13" t="s">
        <v>95</v>
      </c>
      <c r="D474" s="13" t="s">
        <v>1084</v>
      </c>
      <c r="E474" s="13" t="s">
        <v>25</v>
      </c>
      <c r="F474" s="13" t="s">
        <v>1085</v>
      </c>
      <c r="G474" s="13" t="s">
        <v>19</v>
      </c>
      <c r="H474" s="13" t="s">
        <v>1081</v>
      </c>
      <c r="I474" t="e">
        <f>VLOOKUP(D474,[1]Sheet1!$E:$K,7,0)</f>
        <v>#N/A</v>
      </c>
      <c r="J474" t="e">
        <f>VLOOKUP(D474,[1]Sheet1!$E:$L,8,0)</f>
        <v>#N/A</v>
      </c>
    </row>
    <row r="475" hidden="1" spans="1:10">
      <c r="A475" s="13">
        <v>1393</v>
      </c>
      <c r="B475" s="13" t="s">
        <v>14</v>
      </c>
      <c r="C475" s="13" t="s">
        <v>95</v>
      </c>
      <c r="D475" s="13" t="s">
        <v>1086</v>
      </c>
      <c r="E475" s="13" t="s">
        <v>28</v>
      </c>
      <c r="F475" s="13" t="s">
        <v>1087</v>
      </c>
      <c r="G475" s="13" t="s">
        <v>19</v>
      </c>
      <c r="H475" s="13" t="s">
        <v>1081</v>
      </c>
      <c r="I475" t="e">
        <f>VLOOKUP(D475,[1]Sheet1!$E:$K,7,0)</f>
        <v>#N/A</v>
      </c>
      <c r="J475" t="e">
        <f>VLOOKUP(D475,[1]Sheet1!$E:$L,8,0)</f>
        <v>#N/A</v>
      </c>
    </row>
    <row r="476" hidden="1" spans="1:10">
      <c r="A476" s="13">
        <v>1394</v>
      </c>
      <c r="B476" s="13" t="s">
        <v>14</v>
      </c>
      <c r="C476" s="13" t="s">
        <v>95</v>
      </c>
      <c r="D476" s="13" t="s">
        <v>1088</v>
      </c>
      <c r="E476" s="13" t="s">
        <v>31</v>
      </c>
      <c r="F476" s="13" t="s">
        <v>1089</v>
      </c>
      <c r="G476" s="13" t="s">
        <v>19</v>
      </c>
      <c r="H476" s="13" t="s">
        <v>1081</v>
      </c>
      <c r="I476" t="e">
        <f>VLOOKUP(D476,[1]Sheet1!$E:$K,7,0)</f>
        <v>#N/A</v>
      </c>
      <c r="J476" t="e">
        <f>VLOOKUP(D476,[1]Sheet1!$E:$L,8,0)</f>
        <v>#N/A</v>
      </c>
    </row>
    <row r="477" spans="1:10">
      <c r="A477" s="13">
        <v>1395</v>
      </c>
      <c r="B477" s="13" t="s">
        <v>14</v>
      </c>
      <c r="C477" s="13" t="s">
        <v>15</v>
      </c>
      <c r="D477" s="13" t="s">
        <v>1090</v>
      </c>
      <c r="E477" s="13" t="s">
        <v>17</v>
      </c>
      <c r="F477" s="13" t="s">
        <v>1091</v>
      </c>
      <c r="G477" s="13" t="s">
        <v>19</v>
      </c>
      <c r="H477" s="13" t="s">
        <v>1092</v>
      </c>
      <c r="I477" t="str">
        <f>VLOOKUP(D477,[1]Sheet1!$E:$K,7,0)</f>
        <v>油菜3亩</v>
      </c>
      <c r="J477">
        <f>VLOOKUP(D477,[1]Sheet1!$E:$L,8,0)</f>
        <v>900</v>
      </c>
    </row>
    <row r="478" hidden="1" spans="1:10">
      <c r="A478" s="13">
        <v>1396</v>
      </c>
      <c r="B478" s="13" t="s">
        <v>14</v>
      </c>
      <c r="C478" s="13" t="s">
        <v>15</v>
      </c>
      <c r="D478" s="13" t="s">
        <v>1093</v>
      </c>
      <c r="E478" s="13" t="s">
        <v>22</v>
      </c>
      <c r="F478" s="13" t="s">
        <v>1094</v>
      </c>
      <c r="G478" s="13" t="s">
        <v>19</v>
      </c>
      <c r="H478" s="13" t="s">
        <v>1092</v>
      </c>
      <c r="I478" t="e">
        <f>VLOOKUP(D478,[1]Sheet1!$E:$K,7,0)</f>
        <v>#N/A</v>
      </c>
      <c r="J478" t="e">
        <f>VLOOKUP(D478,[1]Sheet1!$E:$L,8,0)</f>
        <v>#N/A</v>
      </c>
    </row>
    <row r="479" hidden="1" spans="1:10">
      <c r="A479" s="13">
        <v>1397</v>
      </c>
      <c r="B479" s="13" t="s">
        <v>14</v>
      </c>
      <c r="C479" s="13" t="s">
        <v>15</v>
      </c>
      <c r="D479" s="13" t="s">
        <v>1095</v>
      </c>
      <c r="E479" s="13" t="s">
        <v>25</v>
      </c>
      <c r="F479" s="13" t="s">
        <v>1096</v>
      </c>
      <c r="G479" s="13" t="s">
        <v>19</v>
      </c>
      <c r="H479" s="13" t="s">
        <v>1092</v>
      </c>
      <c r="I479" t="e">
        <f>VLOOKUP(D479,[1]Sheet1!$E:$K,7,0)</f>
        <v>#N/A</v>
      </c>
      <c r="J479" t="e">
        <f>VLOOKUP(D479,[1]Sheet1!$E:$L,8,0)</f>
        <v>#N/A</v>
      </c>
    </row>
    <row r="480" hidden="1" spans="1:10">
      <c r="A480" s="13">
        <v>1398</v>
      </c>
      <c r="B480" s="13" t="s">
        <v>14</v>
      </c>
      <c r="C480" s="13" t="s">
        <v>15</v>
      </c>
      <c r="D480" s="13" t="s">
        <v>1097</v>
      </c>
      <c r="E480" s="13" t="s">
        <v>88</v>
      </c>
      <c r="F480" s="13" t="s">
        <v>1098</v>
      </c>
      <c r="G480" s="13" t="s">
        <v>19</v>
      </c>
      <c r="H480" s="13" t="s">
        <v>1092</v>
      </c>
      <c r="I480" t="e">
        <f>VLOOKUP(D480,[1]Sheet1!$E:$K,7,0)</f>
        <v>#N/A</v>
      </c>
      <c r="J480" t="e">
        <f>VLOOKUP(D480,[1]Sheet1!$E:$L,8,0)</f>
        <v>#N/A</v>
      </c>
    </row>
    <row r="481" hidden="1" spans="1:10">
      <c r="A481" s="13">
        <v>1399</v>
      </c>
      <c r="B481" s="13" t="s">
        <v>14</v>
      </c>
      <c r="C481" s="13" t="s">
        <v>15</v>
      </c>
      <c r="D481" s="13" t="s">
        <v>1099</v>
      </c>
      <c r="E481" s="13" t="s">
        <v>93</v>
      </c>
      <c r="F481" s="13" t="s">
        <v>1100</v>
      </c>
      <c r="G481" s="13" t="s">
        <v>19</v>
      </c>
      <c r="H481" s="13" t="s">
        <v>1092</v>
      </c>
      <c r="I481" t="e">
        <f>VLOOKUP(D481,[1]Sheet1!$E:$K,7,0)</f>
        <v>#N/A</v>
      </c>
      <c r="J481" t="e">
        <f>VLOOKUP(D481,[1]Sheet1!$E:$L,8,0)</f>
        <v>#N/A</v>
      </c>
    </row>
    <row r="482" spans="1:10">
      <c r="A482" s="13">
        <v>1400</v>
      </c>
      <c r="B482" s="13" t="s">
        <v>14</v>
      </c>
      <c r="C482" s="13" t="s">
        <v>33</v>
      </c>
      <c r="D482" s="13" t="s">
        <v>1101</v>
      </c>
      <c r="E482" s="13" t="s">
        <v>17</v>
      </c>
      <c r="F482" s="13" t="s">
        <v>1102</v>
      </c>
      <c r="G482" s="13" t="s">
        <v>248</v>
      </c>
      <c r="H482" s="13" t="s">
        <v>1103</v>
      </c>
      <c r="I482" t="e">
        <f>VLOOKUP(D482,[1]Sheet1!$E:$K,7,0)</f>
        <v>#N/A</v>
      </c>
      <c r="J482" t="e">
        <f>VLOOKUP(D482,[1]Sheet1!$E:$L,8,0)</f>
        <v>#N/A</v>
      </c>
    </row>
    <row r="483" hidden="1" spans="1:10">
      <c r="A483" s="13">
        <v>1401</v>
      </c>
      <c r="B483" s="13" t="s">
        <v>14</v>
      </c>
      <c r="C483" s="13" t="s">
        <v>33</v>
      </c>
      <c r="D483" s="13" t="s">
        <v>1104</v>
      </c>
      <c r="E483" s="13" t="s">
        <v>273</v>
      </c>
      <c r="F483" s="13" t="s">
        <v>1105</v>
      </c>
      <c r="G483" s="13" t="s">
        <v>248</v>
      </c>
      <c r="H483" s="13" t="s">
        <v>1103</v>
      </c>
      <c r="I483" t="e">
        <f>VLOOKUP(D483,[1]Sheet1!$E:$K,7,0)</f>
        <v>#N/A</v>
      </c>
      <c r="J483" t="e">
        <f>VLOOKUP(D483,[1]Sheet1!$E:$L,8,0)</f>
        <v>#N/A</v>
      </c>
    </row>
    <row r="484" spans="1:10">
      <c r="A484" s="13">
        <v>1402</v>
      </c>
      <c r="B484" s="13" t="s">
        <v>14</v>
      </c>
      <c r="C484" s="13" t="s">
        <v>15</v>
      </c>
      <c r="D484" s="13" t="s">
        <v>1106</v>
      </c>
      <c r="E484" s="13" t="s">
        <v>17</v>
      </c>
      <c r="F484" s="13" t="s">
        <v>1107</v>
      </c>
      <c r="G484" s="13" t="s">
        <v>156</v>
      </c>
      <c r="H484" s="13" t="s">
        <v>1108</v>
      </c>
      <c r="I484" t="str">
        <f>VLOOKUP(D484,[1]Sheet1!$E:$K,7,0)</f>
        <v>油菜3亩</v>
      </c>
      <c r="J484">
        <f>VLOOKUP(D484,[1]Sheet1!$E:$L,8,0)</f>
        <v>900</v>
      </c>
    </row>
    <row r="485" hidden="1" spans="1:10">
      <c r="A485" s="13">
        <v>1403</v>
      </c>
      <c r="B485" s="13" t="s">
        <v>14</v>
      </c>
      <c r="C485" s="13" t="s">
        <v>15</v>
      </c>
      <c r="D485" s="13" t="s">
        <v>1109</v>
      </c>
      <c r="E485" s="13" t="s">
        <v>22</v>
      </c>
      <c r="F485" s="13" t="s">
        <v>1110</v>
      </c>
      <c r="G485" s="13" t="s">
        <v>156</v>
      </c>
      <c r="H485" s="13" t="s">
        <v>1108</v>
      </c>
      <c r="I485" t="e">
        <f>VLOOKUP(D485,[1]Sheet1!$E:$K,7,0)</f>
        <v>#N/A</v>
      </c>
      <c r="J485" t="e">
        <f>VLOOKUP(D485,[1]Sheet1!$E:$L,8,0)</f>
        <v>#N/A</v>
      </c>
    </row>
    <row r="486" hidden="1" spans="1:10">
      <c r="A486" s="13">
        <v>1404</v>
      </c>
      <c r="B486" s="13" t="s">
        <v>14</v>
      </c>
      <c r="C486" s="13" t="s">
        <v>15</v>
      </c>
      <c r="D486" s="13" t="s">
        <v>1111</v>
      </c>
      <c r="E486" s="13" t="s">
        <v>25</v>
      </c>
      <c r="F486" s="13" t="s">
        <v>1112</v>
      </c>
      <c r="G486" s="13" t="s">
        <v>156</v>
      </c>
      <c r="H486" s="13" t="s">
        <v>1108</v>
      </c>
      <c r="I486" t="e">
        <f>VLOOKUP(D486,[1]Sheet1!$E:$K,7,0)</f>
        <v>#N/A</v>
      </c>
      <c r="J486" t="e">
        <f>VLOOKUP(D486,[1]Sheet1!$E:$L,8,0)</f>
        <v>#N/A</v>
      </c>
    </row>
    <row r="487" spans="1:10">
      <c r="A487" s="13">
        <v>1405</v>
      </c>
      <c r="B487" s="13" t="s">
        <v>14</v>
      </c>
      <c r="C487" s="13" t="s">
        <v>95</v>
      </c>
      <c r="D487" s="13" t="s">
        <v>1113</v>
      </c>
      <c r="E487" s="13" t="s">
        <v>17</v>
      </c>
      <c r="F487" s="13" t="s">
        <v>1114</v>
      </c>
      <c r="G487" s="13" t="s">
        <v>36</v>
      </c>
      <c r="H487" s="13" t="s">
        <v>1115</v>
      </c>
      <c r="I487" t="e">
        <f>VLOOKUP(D487,[1]Sheet1!$E:$K,7,0)</f>
        <v>#N/A</v>
      </c>
      <c r="J487" t="e">
        <f>VLOOKUP(D487,[1]Sheet1!$E:$L,8,0)</f>
        <v>#N/A</v>
      </c>
    </row>
    <row r="488" hidden="1" spans="1:10">
      <c r="A488" s="13">
        <v>1406</v>
      </c>
      <c r="B488" s="13" t="s">
        <v>14</v>
      </c>
      <c r="C488" s="13" t="s">
        <v>95</v>
      </c>
      <c r="D488" s="13" t="s">
        <v>1116</v>
      </c>
      <c r="E488" s="13" t="s">
        <v>22</v>
      </c>
      <c r="F488" s="13" t="s">
        <v>1117</v>
      </c>
      <c r="G488" s="13" t="s">
        <v>36</v>
      </c>
      <c r="H488" s="13" t="s">
        <v>1115</v>
      </c>
      <c r="I488" t="e">
        <f>VLOOKUP(D488,[1]Sheet1!$E:$K,7,0)</f>
        <v>#N/A</v>
      </c>
      <c r="J488" t="e">
        <f>VLOOKUP(D488,[1]Sheet1!$E:$L,8,0)</f>
        <v>#N/A</v>
      </c>
    </row>
    <row r="489" hidden="1" spans="1:10">
      <c r="A489" s="13">
        <v>1407</v>
      </c>
      <c r="B489" s="13" t="s">
        <v>14</v>
      </c>
      <c r="C489" s="13" t="s">
        <v>95</v>
      </c>
      <c r="D489" s="13" t="s">
        <v>1118</v>
      </c>
      <c r="E489" s="13" t="s">
        <v>25</v>
      </c>
      <c r="F489" s="13" t="s">
        <v>1119</v>
      </c>
      <c r="G489" s="13" t="s">
        <v>36</v>
      </c>
      <c r="H489" s="13" t="s">
        <v>1115</v>
      </c>
      <c r="I489" t="e">
        <f>VLOOKUP(D489,[1]Sheet1!$E:$K,7,0)</f>
        <v>#N/A</v>
      </c>
      <c r="J489" t="e">
        <f>VLOOKUP(D489,[1]Sheet1!$E:$L,8,0)</f>
        <v>#N/A</v>
      </c>
    </row>
    <row r="490" hidden="1" spans="1:10">
      <c r="A490" s="13">
        <v>1408</v>
      </c>
      <c r="B490" s="13" t="s">
        <v>14</v>
      </c>
      <c r="C490" s="13" t="s">
        <v>95</v>
      </c>
      <c r="D490" s="13" t="s">
        <v>1120</v>
      </c>
      <c r="E490" s="13" t="s">
        <v>88</v>
      </c>
      <c r="F490" s="13" t="s">
        <v>1121</v>
      </c>
      <c r="G490" s="13" t="s">
        <v>36</v>
      </c>
      <c r="H490" s="13" t="s">
        <v>1115</v>
      </c>
      <c r="I490" t="e">
        <f>VLOOKUP(D490,[1]Sheet1!$E:$K,7,0)</f>
        <v>#N/A</v>
      </c>
      <c r="J490" t="e">
        <f>VLOOKUP(D490,[1]Sheet1!$E:$L,8,0)</f>
        <v>#N/A</v>
      </c>
    </row>
    <row r="491" spans="1:10">
      <c r="A491" s="13">
        <v>1409</v>
      </c>
      <c r="B491" s="13" t="s">
        <v>14</v>
      </c>
      <c r="C491" s="13" t="s">
        <v>15</v>
      </c>
      <c r="D491" s="13" t="s">
        <v>1122</v>
      </c>
      <c r="E491" s="13" t="s">
        <v>17</v>
      </c>
      <c r="F491" s="13" t="s">
        <v>1123</v>
      </c>
      <c r="G491" s="13" t="s">
        <v>19</v>
      </c>
      <c r="H491" s="13" t="s">
        <v>1124</v>
      </c>
      <c r="I491" t="e">
        <f>VLOOKUP(D491,[1]Sheet1!$E:$K,7,0)</f>
        <v>#N/A</v>
      </c>
      <c r="J491" t="e">
        <f>VLOOKUP(D491,[1]Sheet1!$E:$L,8,0)</f>
        <v>#N/A</v>
      </c>
    </row>
    <row r="492" hidden="1" spans="1:10">
      <c r="A492" s="13">
        <v>1410</v>
      </c>
      <c r="B492" s="13" t="s">
        <v>14</v>
      </c>
      <c r="C492" s="13" t="s">
        <v>15</v>
      </c>
      <c r="D492" s="13" t="s">
        <v>1125</v>
      </c>
      <c r="E492" s="13" t="s">
        <v>22</v>
      </c>
      <c r="F492" s="13" t="s">
        <v>1126</v>
      </c>
      <c r="G492" s="13" t="s">
        <v>19</v>
      </c>
      <c r="H492" s="13" t="s">
        <v>1124</v>
      </c>
      <c r="I492" t="e">
        <f>VLOOKUP(D492,[1]Sheet1!$E:$K,7,0)</f>
        <v>#N/A</v>
      </c>
      <c r="J492" t="e">
        <f>VLOOKUP(D492,[1]Sheet1!$E:$L,8,0)</f>
        <v>#N/A</v>
      </c>
    </row>
    <row r="493" hidden="1" spans="1:10">
      <c r="A493" s="13">
        <v>1411</v>
      </c>
      <c r="B493" s="13" t="s">
        <v>14</v>
      </c>
      <c r="C493" s="13" t="s">
        <v>15</v>
      </c>
      <c r="D493" s="13" t="s">
        <v>1127</v>
      </c>
      <c r="E493" s="13" t="s">
        <v>88</v>
      </c>
      <c r="F493" s="13" t="s">
        <v>1128</v>
      </c>
      <c r="G493" s="13" t="s">
        <v>19</v>
      </c>
      <c r="H493" s="13" t="s">
        <v>1124</v>
      </c>
      <c r="I493" t="e">
        <f>VLOOKUP(D493,[1]Sheet1!$E:$K,7,0)</f>
        <v>#N/A</v>
      </c>
      <c r="J493" t="e">
        <f>VLOOKUP(D493,[1]Sheet1!$E:$L,8,0)</f>
        <v>#N/A</v>
      </c>
    </row>
    <row r="494" hidden="1" spans="1:10">
      <c r="A494" s="13">
        <v>1412</v>
      </c>
      <c r="B494" s="13" t="s">
        <v>14</v>
      </c>
      <c r="C494" s="13" t="s">
        <v>15</v>
      </c>
      <c r="D494" s="13" t="s">
        <v>1129</v>
      </c>
      <c r="E494" s="13" t="s">
        <v>88</v>
      </c>
      <c r="F494" s="13" t="s">
        <v>1130</v>
      </c>
      <c r="G494" s="13" t="s">
        <v>19</v>
      </c>
      <c r="H494" s="13" t="s">
        <v>1124</v>
      </c>
      <c r="I494" t="e">
        <f>VLOOKUP(D494,[1]Sheet1!$E:$K,7,0)</f>
        <v>#N/A</v>
      </c>
      <c r="J494" t="e">
        <f>VLOOKUP(D494,[1]Sheet1!$E:$L,8,0)</f>
        <v>#N/A</v>
      </c>
    </row>
    <row r="495" hidden="1" spans="1:10">
      <c r="A495" s="13">
        <v>1413</v>
      </c>
      <c r="B495" s="13" t="s">
        <v>14</v>
      </c>
      <c r="C495" s="13" t="s">
        <v>15</v>
      </c>
      <c r="D495" s="13" t="s">
        <v>1131</v>
      </c>
      <c r="E495" s="13" t="s">
        <v>273</v>
      </c>
      <c r="F495" s="13" t="s">
        <v>1132</v>
      </c>
      <c r="G495" s="13" t="s">
        <v>19</v>
      </c>
      <c r="H495" s="13" t="s">
        <v>1124</v>
      </c>
      <c r="I495" t="e">
        <f>VLOOKUP(D495,[1]Sheet1!$E:$K,7,0)</f>
        <v>#N/A</v>
      </c>
      <c r="J495" t="e">
        <f>VLOOKUP(D495,[1]Sheet1!$E:$L,8,0)</f>
        <v>#N/A</v>
      </c>
    </row>
    <row r="496" spans="1:10">
      <c r="A496" s="13">
        <v>1414</v>
      </c>
      <c r="B496" s="13" t="s">
        <v>14</v>
      </c>
      <c r="C496" s="13" t="s">
        <v>33</v>
      </c>
      <c r="D496" s="13" t="s">
        <v>1133</v>
      </c>
      <c r="E496" s="13" t="s">
        <v>17</v>
      </c>
      <c r="F496" s="13" t="s">
        <v>1134</v>
      </c>
      <c r="G496" s="13" t="s">
        <v>823</v>
      </c>
      <c r="H496" s="13" t="s">
        <v>797</v>
      </c>
      <c r="I496" t="e">
        <f>VLOOKUP(D496,[1]Sheet1!$E:$K,7,0)</f>
        <v>#N/A</v>
      </c>
      <c r="J496" t="e">
        <f>VLOOKUP(D496,[1]Sheet1!$E:$L,8,0)</f>
        <v>#N/A</v>
      </c>
    </row>
    <row r="497" spans="1:10">
      <c r="A497" s="13">
        <v>1415</v>
      </c>
      <c r="B497" s="13" t="s">
        <v>14</v>
      </c>
      <c r="C497" s="13" t="s">
        <v>33</v>
      </c>
      <c r="D497" s="13" t="s">
        <v>1135</v>
      </c>
      <c r="E497" s="13" t="s">
        <v>17</v>
      </c>
      <c r="F497" s="13" t="s">
        <v>1136</v>
      </c>
      <c r="G497" s="13" t="s">
        <v>823</v>
      </c>
      <c r="H497" s="13" t="s">
        <v>797</v>
      </c>
      <c r="I497" t="e">
        <f>VLOOKUP(D497,[1]Sheet1!$E:$K,7,0)</f>
        <v>#N/A</v>
      </c>
      <c r="J497" t="e">
        <f>VLOOKUP(D497,[1]Sheet1!$E:$L,8,0)</f>
        <v>#N/A</v>
      </c>
    </row>
    <row r="498" spans="1:10">
      <c r="A498" s="13">
        <v>1416</v>
      </c>
      <c r="B498" s="13" t="s">
        <v>14</v>
      </c>
      <c r="C498" s="13" t="s">
        <v>110</v>
      </c>
      <c r="D498" s="13" t="s">
        <v>1137</v>
      </c>
      <c r="E498" s="13" t="s">
        <v>17</v>
      </c>
      <c r="F498" s="13" t="s">
        <v>1138</v>
      </c>
      <c r="G498" s="13" t="s">
        <v>248</v>
      </c>
      <c r="H498" s="13" t="s">
        <v>1139</v>
      </c>
      <c r="I498" t="e">
        <f>VLOOKUP(D498,[1]Sheet1!$E:$K,7,0)</f>
        <v>#N/A</v>
      </c>
      <c r="J498" t="e">
        <f>VLOOKUP(D498,[1]Sheet1!$E:$L,8,0)</f>
        <v>#N/A</v>
      </c>
    </row>
    <row r="499" hidden="1" spans="1:10">
      <c r="A499" s="13">
        <v>1417</v>
      </c>
      <c r="B499" s="13" t="s">
        <v>14</v>
      </c>
      <c r="C499" s="13" t="s">
        <v>110</v>
      </c>
      <c r="D499" s="13" t="s">
        <v>1140</v>
      </c>
      <c r="E499" s="13" t="s">
        <v>22</v>
      </c>
      <c r="F499" s="13" t="s">
        <v>1141</v>
      </c>
      <c r="G499" s="13" t="s">
        <v>248</v>
      </c>
      <c r="H499" s="13" t="s">
        <v>1139</v>
      </c>
      <c r="I499" t="e">
        <f>VLOOKUP(D499,[1]Sheet1!$E:$K,7,0)</f>
        <v>#N/A</v>
      </c>
      <c r="J499" t="e">
        <f>VLOOKUP(D499,[1]Sheet1!$E:$L,8,0)</f>
        <v>#N/A</v>
      </c>
    </row>
    <row r="500" spans="1:10">
      <c r="A500" s="13">
        <v>1418</v>
      </c>
      <c r="B500" s="13" t="s">
        <v>14</v>
      </c>
      <c r="C500" s="13" t="s">
        <v>110</v>
      </c>
      <c r="D500" s="13" t="s">
        <v>1142</v>
      </c>
      <c r="E500" s="13" t="s">
        <v>17</v>
      </c>
      <c r="F500" s="13" t="s">
        <v>1143</v>
      </c>
      <c r="G500" s="13" t="s">
        <v>823</v>
      </c>
      <c r="H500" s="13" t="s">
        <v>1144</v>
      </c>
      <c r="I500" t="str">
        <f>VLOOKUP(D500,[1]Sheet1!$E:$K,7,0)</f>
        <v>油菜2亩</v>
      </c>
      <c r="J500">
        <f>VLOOKUP(D500,[1]Sheet1!$E:$L,8,0)</f>
        <v>600</v>
      </c>
    </row>
    <row r="501" spans="1:10">
      <c r="A501" s="13">
        <v>1419</v>
      </c>
      <c r="B501" s="13" t="s">
        <v>14</v>
      </c>
      <c r="C501" s="13" t="s">
        <v>479</v>
      </c>
      <c r="D501" s="13" t="s">
        <v>1145</v>
      </c>
      <c r="E501" s="13" t="s">
        <v>17</v>
      </c>
      <c r="F501" s="13" t="s">
        <v>1146</v>
      </c>
      <c r="G501" s="13" t="s">
        <v>248</v>
      </c>
      <c r="H501" s="13" t="s">
        <v>232</v>
      </c>
      <c r="I501" t="e">
        <f>VLOOKUP(D501,[1]Sheet1!$E:$K,7,0)</f>
        <v>#N/A</v>
      </c>
      <c r="J501" t="e">
        <f>VLOOKUP(D501,[1]Sheet1!$E:$L,8,0)</f>
        <v>#N/A</v>
      </c>
    </row>
    <row r="502" hidden="1" spans="1:10">
      <c r="A502" s="13">
        <v>1420</v>
      </c>
      <c r="B502" s="13" t="s">
        <v>14</v>
      </c>
      <c r="C502" s="13" t="s">
        <v>479</v>
      </c>
      <c r="D502" s="13" t="s">
        <v>1147</v>
      </c>
      <c r="E502" s="13" t="s">
        <v>273</v>
      </c>
      <c r="F502" s="13" t="s">
        <v>1148</v>
      </c>
      <c r="G502" s="13" t="s">
        <v>248</v>
      </c>
      <c r="H502" s="13" t="s">
        <v>232</v>
      </c>
      <c r="I502" t="e">
        <f>VLOOKUP(D502,[1]Sheet1!$E:$K,7,0)</f>
        <v>#N/A</v>
      </c>
      <c r="J502" t="e">
        <f>VLOOKUP(D502,[1]Sheet1!$E:$L,8,0)</f>
        <v>#N/A</v>
      </c>
    </row>
    <row r="503" spans="1:10">
      <c r="A503" s="13">
        <v>1421</v>
      </c>
      <c r="B503" s="13" t="s">
        <v>14</v>
      </c>
      <c r="C503" s="13" t="s">
        <v>15</v>
      </c>
      <c r="D503" s="13" t="s">
        <v>1149</v>
      </c>
      <c r="E503" s="13" t="s">
        <v>17</v>
      </c>
      <c r="F503" s="13" t="s">
        <v>1150</v>
      </c>
      <c r="G503" s="13" t="s">
        <v>823</v>
      </c>
      <c r="H503" s="13" t="s">
        <v>797</v>
      </c>
      <c r="I503" t="e">
        <f>VLOOKUP(D503,[1]Sheet1!$E:$K,7,0)</f>
        <v>#N/A</v>
      </c>
      <c r="J503" t="e">
        <f>VLOOKUP(D503,[1]Sheet1!$E:$L,8,0)</f>
        <v>#N/A</v>
      </c>
    </row>
    <row r="504" spans="1:10">
      <c r="A504" s="13">
        <v>1422</v>
      </c>
      <c r="B504" s="13" t="s">
        <v>14</v>
      </c>
      <c r="C504" s="13" t="s">
        <v>15</v>
      </c>
      <c r="D504" s="13" t="s">
        <v>1151</v>
      </c>
      <c r="E504" s="13" t="s">
        <v>17</v>
      </c>
      <c r="F504" s="13" t="s">
        <v>1152</v>
      </c>
      <c r="G504" s="13" t="s">
        <v>823</v>
      </c>
      <c r="H504" s="13" t="s">
        <v>797</v>
      </c>
      <c r="I504" t="e">
        <f>VLOOKUP(D504,[1]Sheet1!$E:$K,7,0)</f>
        <v>#N/A</v>
      </c>
      <c r="J504" t="e">
        <f>VLOOKUP(D504,[1]Sheet1!$E:$L,8,0)</f>
        <v>#N/A</v>
      </c>
    </row>
    <row r="505" spans="1:10">
      <c r="A505" s="13">
        <v>1423</v>
      </c>
      <c r="B505" s="13" t="s">
        <v>14</v>
      </c>
      <c r="C505" s="13" t="s">
        <v>15</v>
      </c>
      <c r="D505" s="13" t="s">
        <v>1153</v>
      </c>
      <c r="E505" s="13" t="s">
        <v>17</v>
      </c>
      <c r="F505" s="13" t="s">
        <v>1154</v>
      </c>
      <c r="G505" s="13" t="s">
        <v>823</v>
      </c>
      <c r="H505" s="13" t="s">
        <v>797</v>
      </c>
      <c r="I505" t="e">
        <f>VLOOKUP(D505,[1]Sheet1!$E:$K,7,0)</f>
        <v>#N/A</v>
      </c>
      <c r="J505" t="e">
        <f>VLOOKUP(D505,[1]Sheet1!$E:$L,8,0)</f>
        <v>#N/A</v>
      </c>
    </row>
    <row r="506" spans="1:10">
      <c r="A506" s="13">
        <v>1424</v>
      </c>
      <c r="B506" s="13" t="s">
        <v>14</v>
      </c>
      <c r="C506" s="13" t="s">
        <v>95</v>
      </c>
      <c r="D506" s="13" t="s">
        <v>1155</v>
      </c>
      <c r="E506" s="13" t="s">
        <v>17</v>
      </c>
      <c r="F506" s="13" t="s">
        <v>1156</v>
      </c>
      <c r="G506" s="13" t="s">
        <v>823</v>
      </c>
      <c r="H506" s="13" t="s">
        <v>232</v>
      </c>
      <c r="I506" t="e">
        <f>VLOOKUP(D506,[1]Sheet1!$E:$K,7,0)</f>
        <v>#N/A</v>
      </c>
      <c r="J506" t="e">
        <f>VLOOKUP(D506,[1]Sheet1!$E:$L,8,0)</f>
        <v>#N/A</v>
      </c>
    </row>
    <row r="507" spans="1:10">
      <c r="A507" s="13">
        <v>1425</v>
      </c>
      <c r="B507" s="13" t="s">
        <v>14</v>
      </c>
      <c r="C507" s="13" t="s">
        <v>95</v>
      </c>
      <c r="D507" s="13" t="s">
        <v>1157</v>
      </c>
      <c r="E507" s="13" t="s">
        <v>17</v>
      </c>
      <c r="F507" s="13" t="s">
        <v>1158</v>
      </c>
      <c r="G507" s="13" t="s">
        <v>823</v>
      </c>
      <c r="H507" s="13" t="s">
        <v>98</v>
      </c>
      <c r="I507" t="str">
        <f>VLOOKUP(D507,[1]Sheet1!$E:$K,7,0)</f>
        <v>油菜2亩</v>
      </c>
      <c r="J507">
        <f>VLOOKUP(D507,[1]Sheet1!$E:$L,8,0)</f>
        <v>600</v>
      </c>
    </row>
    <row r="508" spans="1:10">
      <c r="A508" s="13">
        <v>1426</v>
      </c>
      <c r="B508" s="13" t="s">
        <v>14</v>
      </c>
      <c r="C508" s="13" t="s">
        <v>870</v>
      </c>
      <c r="D508" s="13" t="s">
        <v>1159</v>
      </c>
      <c r="E508" s="13" t="s">
        <v>17</v>
      </c>
      <c r="F508" s="13" t="s">
        <v>1160</v>
      </c>
      <c r="G508" s="13" t="s">
        <v>156</v>
      </c>
      <c r="H508" s="13" t="s">
        <v>1161</v>
      </c>
      <c r="I508" t="e">
        <f>VLOOKUP(D508,[1]Sheet1!$E:$K,7,0)</f>
        <v>#N/A</v>
      </c>
      <c r="J508" t="e">
        <f>VLOOKUP(D508,[1]Sheet1!$E:$L,8,0)</f>
        <v>#N/A</v>
      </c>
    </row>
    <row r="509" hidden="1" spans="1:10">
      <c r="A509" s="13">
        <v>1427</v>
      </c>
      <c r="B509" s="13" t="s">
        <v>14</v>
      </c>
      <c r="C509" s="13" t="s">
        <v>870</v>
      </c>
      <c r="D509" s="13" t="s">
        <v>1162</v>
      </c>
      <c r="E509" s="13" t="s">
        <v>66</v>
      </c>
      <c r="F509" s="13" t="s">
        <v>1163</v>
      </c>
      <c r="G509" s="13" t="s">
        <v>156</v>
      </c>
      <c r="H509" s="13" t="s">
        <v>1161</v>
      </c>
      <c r="I509" t="e">
        <f>VLOOKUP(D509,[1]Sheet1!$E:$K,7,0)</f>
        <v>#N/A</v>
      </c>
      <c r="J509" t="e">
        <f>VLOOKUP(D509,[1]Sheet1!$E:$L,8,0)</f>
        <v>#N/A</v>
      </c>
    </row>
    <row r="510" hidden="1" spans="1:10">
      <c r="A510" s="13">
        <v>1428</v>
      </c>
      <c r="B510" s="13" t="s">
        <v>14</v>
      </c>
      <c r="C510" s="13" t="s">
        <v>870</v>
      </c>
      <c r="D510" s="13" t="s">
        <v>1164</v>
      </c>
      <c r="E510" s="13" t="s">
        <v>93</v>
      </c>
      <c r="F510" s="13" t="s">
        <v>1165</v>
      </c>
      <c r="G510" s="13" t="s">
        <v>156</v>
      </c>
      <c r="H510" s="13" t="s">
        <v>1161</v>
      </c>
      <c r="I510" t="e">
        <f>VLOOKUP(D510,[1]Sheet1!$E:$K,7,0)</f>
        <v>#N/A</v>
      </c>
      <c r="J510" t="e">
        <f>VLOOKUP(D510,[1]Sheet1!$E:$L,8,0)</f>
        <v>#N/A</v>
      </c>
    </row>
    <row r="511" spans="1:10">
      <c r="A511" s="13">
        <v>1429</v>
      </c>
      <c r="B511" s="13" t="s">
        <v>14</v>
      </c>
      <c r="C511" s="13" t="s">
        <v>15</v>
      </c>
      <c r="D511" s="13" t="s">
        <v>1166</v>
      </c>
      <c r="E511" s="13" t="s">
        <v>17</v>
      </c>
      <c r="F511" s="13" t="s">
        <v>1167</v>
      </c>
      <c r="G511" s="13" t="s">
        <v>19</v>
      </c>
      <c r="H511" s="13" t="s">
        <v>1168</v>
      </c>
      <c r="I511">
        <f>VLOOKUP(D511,[1]Sheet1!$E:$K,7,0)</f>
        <v>0</v>
      </c>
      <c r="J511">
        <f>VLOOKUP(D511,[1]Sheet1!$E:$L,8,0)</f>
        <v>0</v>
      </c>
    </row>
    <row r="512" hidden="1" spans="1:10">
      <c r="A512" s="13">
        <v>1430</v>
      </c>
      <c r="B512" s="13" t="s">
        <v>14</v>
      </c>
      <c r="C512" s="13" t="s">
        <v>15</v>
      </c>
      <c r="D512" s="13" t="s">
        <v>1169</v>
      </c>
      <c r="E512" s="13" t="s">
        <v>22</v>
      </c>
      <c r="F512" s="13" t="s">
        <v>1170</v>
      </c>
      <c r="G512" s="13" t="s">
        <v>19</v>
      </c>
      <c r="H512" s="13" t="s">
        <v>1168</v>
      </c>
      <c r="I512" t="e">
        <f>VLOOKUP(D512,[1]Sheet1!$E:$K,7,0)</f>
        <v>#N/A</v>
      </c>
      <c r="J512" t="e">
        <f>VLOOKUP(D512,[1]Sheet1!$E:$L,8,0)</f>
        <v>#N/A</v>
      </c>
    </row>
    <row r="513" hidden="1" spans="1:10">
      <c r="A513" s="13">
        <v>1431</v>
      </c>
      <c r="B513" s="13" t="s">
        <v>14</v>
      </c>
      <c r="C513" s="13" t="s">
        <v>15</v>
      </c>
      <c r="D513" s="13" t="s">
        <v>1171</v>
      </c>
      <c r="E513" s="13" t="s">
        <v>28</v>
      </c>
      <c r="F513" s="13" t="s">
        <v>1172</v>
      </c>
      <c r="G513" s="13" t="s">
        <v>19</v>
      </c>
      <c r="H513" s="13" t="s">
        <v>1168</v>
      </c>
      <c r="I513" t="e">
        <f>VLOOKUP(D513,[1]Sheet1!$E:$K,7,0)</f>
        <v>#N/A</v>
      </c>
      <c r="J513" t="e">
        <f>VLOOKUP(D513,[1]Sheet1!$E:$L,8,0)</f>
        <v>#N/A</v>
      </c>
    </row>
    <row r="514" hidden="1" spans="1:10">
      <c r="A514" s="13">
        <v>1432</v>
      </c>
      <c r="B514" s="13" t="s">
        <v>14</v>
      </c>
      <c r="C514" s="13" t="s">
        <v>15</v>
      </c>
      <c r="D514" s="13" t="s">
        <v>1173</v>
      </c>
      <c r="E514" s="13" t="s">
        <v>106</v>
      </c>
      <c r="F514" s="13" t="s">
        <v>1174</v>
      </c>
      <c r="G514" s="13" t="s">
        <v>19</v>
      </c>
      <c r="H514" s="13" t="s">
        <v>1168</v>
      </c>
      <c r="I514" t="e">
        <f>VLOOKUP(D514,[1]Sheet1!$E:$K,7,0)</f>
        <v>#N/A</v>
      </c>
      <c r="J514" t="e">
        <f>VLOOKUP(D514,[1]Sheet1!$E:$L,8,0)</f>
        <v>#N/A</v>
      </c>
    </row>
    <row r="515" hidden="1" spans="1:10">
      <c r="A515" s="13">
        <v>1433</v>
      </c>
      <c r="B515" s="13" t="s">
        <v>14</v>
      </c>
      <c r="C515" s="13" t="s">
        <v>15</v>
      </c>
      <c r="D515" s="13" t="s">
        <v>1175</v>
      </c>
      <c r="E515" s="13" t="s">
        <v>31</v>
      </c>
      <c r="F515" s="13" t="s">
        <v>1176</v>
      </c>
      <c r="G515" s="13" t="s">
        <v>19</v>
      </c>
      <c r="H515" s="13" t="s">
        <v>1168</v>
      </c>
      <c r="I515" t="e">
        <f>VLOOKUP(D515,[1]Sheet1!$E:$K,7,0)</f>
        <v>#N/A</v>
      </c>
      <c r="J515" t="e">
        <f>VLOOKUP(D515,[1]Sheet1!$E:$L,8,0)</f>
        <v>#N/A</v>
      </c>
    </row>
  </sheetData>
  <autoFilter ref="A3:X515">
    <filterColumn colId="4">
      <customFilters>
        <customFilter operator="equal" val="户主"/>
      </customFilters>
    </filterColumn>
    <extLst/>
  </autoFilter>
  <mergeCells count="1">
    <mergeCell ref="A1:H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5"/>
  <sheetViews>
    <sheetView tabSelected="1" topLeftCell="D99" workbookViewId="0">
      <selection activeCell="P122" sqref="P122"/>
    </sheetView>
  </sheetViews>
  <sheetFormatPr defaultColWidth="9" defaultRowHeight="13.5"/>
  <cols>
    <col min="11" max="11" width="13.25" customWidth="1"/>
    <col min="14" max="14" width="36.5" customWidth="1"/>
    <col min="16" max="16" width="13.25" customWidth="1"/>
  </cols>
  <sheetData>
    <row r="1" spans="9:9">
      <c r="I1" t="s">
        <v>1177</v>
      </c>
    </row>
    <row r="2" ht="15.75" spans="1:1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9</v>
      </c>
      <c r="O2" s="14" t="s">
        <v>10</v>
      </c>
      <c r="P2" s="14" t="s">
        <v>11</v>
      </c>
      <c r="Q2" s="14" t="s">
        <v>12</v>
      </c>
      <c r="R2" s="14" t="s">
        <v>13</v>
      </c>
      <c r="S2" t="s">
        <v>1178</v>
      </c>
    </row>
    <row r="3" spans="1:19">
      <c r="A3" s="13">
        <v>922</v>
      </c>
      <c r="B3" s="13" t="s">
        <v>14</v>
      </c>
      <c r="C3" s="13" t="s">
        <v>15</v>
      </c>
      <c r="D3" s="13" t="s">
        <v>16</v>
      </c>
      <c r="E3" s="13" t="s">
        <v>17</v>
      </c>
      <c r="F3" s="13" t="s">
        <v>18</v>
      </c>
      <c r="G3" s="13" t="s">
        <v>19</v>
      </c>
      <c r="H3" s="13" t="s">
        <v>20</v>
      </c>
      <c r="I3" t="s">
        <v>1179</v>
      </c>
      <c r="J3">
        <v>600</v>
      </c>
      <c r="K3">
        <f>VLOOKUP(D3,[1]Sheet1!$E:$N,9,0)</f>
        <v>0</v>
      </c>
      <c r="L3">
        <f>VLOOKUP(D3,[1]Sheet1!$E:$N,10,0)</f>
        <v>0</v>
      </c>
      <c r="M3">
        <f>VLOOKUP(D3,[1]Sheet1!$E:$P,12,0)</f>
        <v>600</v>
      </c>
      <c r="N3" t="str">
        <f>VLOOKUP(D3,二批种植!B:G,5,0)</f>
        <v>红薯1亩  芝麻2亩  花生2亩</v>
      </c>
      <c r="O3">
        <f>VLOOKUP(D3,二批种植!B:G,6,0)</f>
        <v>1500</v>
      </c>
      <c r="P3" t="str">
        <f>VLOOKUP(D3,二批养殖!A:E,5,0)</f>
        <v>蜂7箱</v>
      </c>
      <c r="Q3">
        <v>2800</v>
      </c>
      <c r="R3">
        <f>O3+Q3</f>
        <v>4300</v>
      </c>
      <c r="S3">
        <f>M3+R3</f>
        <v>4900</v>
      </c>
    </row>
    <row r="4" spans="1:19">
      <c r="A4" s="13">
        <v>927</v>
      </c>
      <c r="B4" s="13" t="s">
        <v>14</v>
      </c>
      <c r="C4" s="13" t="s">
        <v>33</v>
      </c>
      <c r="D4" s="13" t="s">
        <v>34</v>
      </c>
      <c r="E4" s="13" t="s">
        <v>17</v>
      </c>
      <c r="F4" s="13" t="s">
        <v>35</v>
      </c>
      <c r="G4" s="13" t="s">
        <v>36</v>
      </c>
      <c r="H4" s="13" t="s">
        <v>37</v>
      </c>
      <c r="I4">
        <v>0</v>
      </c>
      <c r="J4">
        <v>0</v>
      </c>
      <c r="K4" t="str">
        <f>VLOOKUP(D4,[1]Sheet1!$E:$N,9,0)</f>
        <v>蜂13箱</v>
      </c>
      <c r="L4">
        <f>VLOOKUP(D4,[1]Sheet1!$E:$N,10,0)</f>
        <v>5000</v>
      </c>
      <c r="M4">
        <f>VLOOKUP(D4,[1]Sheet1!$E:$P,12,0)</f>
        <v>5000</v>
      </c>
      <c r="N4">
        <v>0</v>
      </c>
      <c r="O4">
        <v>0</v>
      </c>
      <c r="P4">
        <v>0</v>
      </c>
      <c r="Q4">
        <v>0</v>
      </c>
      <c r="R4">
        <f t="shared" ref="R4:R35" si="0">O4+Q4</f>
        <v>0</v>
      </c>
      <c r="S4">
        <f t="shared" ref="S4:S35" si="1">M4+R4</f>
        <v>5000</v>
      </c>
    </row>
    <row r="5" spans="1:19">
      <c r="A5" s="13">
        <v>931</v>
      </c>
      <c r="B5" s="13" t="s">
        <v>14</v>
      </c>
      <c r="C5" s="13" t="s">
        <v>33</v>
      </c>
      <c r="D5" s="13" t="s">
        <v>44</v>
      </c>
      <c r="E5" s="13" t="s">
        <v>17</v>
      </c>
      <c r="F5" s="13" t="s">
        <v>45</v>
      </c>
      <c r="G5" s="13" t="s">
        <v>19</v>
      </c>
      <c r="H5" s="13" t="s">
        <v>46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f t="shared" si="0"/>
        <v>0</v>
      </c>
      <c r="S5">
        <f t="shared" si="1"/>
        <v>0</v>
      </c>
    </row>
    <row r="6" spans="1:19">
      <c r="A6" s="13">
        <v>936</v>
      </c>
      <c r="B6" s="13" t="s">
        <v>14</v>
      </c>
      <c r="C6" s="13" t="s">
        <v>55</v>
      </c>
      <c r="D6" s="13" t="s">
        <v>56</v>
      </c>
      <c r="E6" s="13" t="s">
        <v>17</v>
      </c>
      <c r="F6" s="13" t="s">
        <v>57</v>
      </c>
      <c r="G6" s="13" t="s">
        <v>19</v>
      </c>
      <c r="H6" s="13" t="s">
        <v>58</v>
      </c>
      <c r="I6" t="s">
        <v>1179</v>
      </c>
      <c r="J6">
        <v>600</v>
      </c>
      <c r="K6">
        <f>VLOOKUP(D6,[1]Sheet1!$E:$N,9,0)</f>
        <v>0</v>
      </c>
      <c r="L6">
        <f>VLOOKUP(D6,[1]Sheet1!$E:$N,10,0)</f>
        <v>0</v>
      </c>
      <c r="M6">
        <f>VLOOKUP(D6,[1]Sheet1!$E:$P,12,0)</f>
        <v>600</v>
      </c>
      <c r="N6">
        <v>0</v>
      </c>
      <c r="O6">
        <v>0</v>
      </c>
      <c r="P6" t="str">
        <f>VLOOKUP(D6,二批养殖!A:E,5,0)</f>
        <v>猪10头</v>
      </c>
      <c r="Q6">
        <v>4400</v>
      </c>
      <c r="R6">
        <f t="shared" si="0"/>
        <v>4400</v>
      </c>
      <c r="S6">
        <f t="shared" si="1"/>
        <v>5000</v>
      </c>
    </row>
    <row r="7" spans="1:19">
      <c r="A7" s="13">
        <v>941</v>
      </c>
      <c r="B7" s="13" t="s">
        <v>14</v>
      </c>
      <c r="C7" s="13" t="s">
        <v>33</v>
      </c>
      <c r="D7" s="13" t="s">
        <v>68</v>
      </c>
      <c r="E7" s="13" t="s">
        <v>17</v>
      </c>
      <c r="F7" s="13" t="s">
        <v>69</v>
      </c>
      <c r="G7" s="13" t="s">
        <v>19</v>
      </c>
      <c r="H7" s="13" t="s">
        <v>70</v>
      </c>
      <c r="I7" t="s">
        <v>1180</v>
      </c>
      <c r="J7">
        <v>900</v>
      </c>
      <c r="K7" t="str">
        <f>VLOOKUP(D7,[1]Sheet1!$E:$N,9,0)</f>
        <v>牛2头  羊1只</v>
      </c>
      <c r="L7">
        <f>VLOOKUP(D7,[1]Sheet1!$E:$N,10,0)</f>
        <v>2300</v>
      </c>
      <c r="M7">
        <f>VLOOKUP(D7,[1]Sheet1!$E:$P,12,0)</f>
        <v>3200</v>
      </c>
      <c r="N7" t="str">
        <f>VLOOKUP(D7,二批种植!B:G,5,0)</f>
        <v>花生2.8亩</v>
      </c>
      <c r="O7">
        <v>200</v>
      </c>
      <c r="P7" t="str">
        <f>VLOOKUP(D7,二批养殖!A:E,5,0)</f>
        <v>牛1头  羊2只</v>
      </c>
      <c r="Q7">
        <f>VLOOKUP(D7,二批养殖!A:F,6,0)</f>
        <v>1600</v>
      </c>
      <c r="R7">
        <f t="shared" si="0"/>
        <v>1800</v>
      </c>
      <c r="S7">
        <f t="shared" si="1"/>
        <v>5000</v>
      </c>
    </row>
    <row r="8" spans="1:19">
      <c r="A8" s="13">
        <v>946</v>
      </c>
      <c r="B8" s="13" t="s">
        <v>14</v>
      </c>
      <c r="C8" s="13" t="s">
        <v>15</v>
      </c>
      <c r="D8" s="13" t="s">
        <v>79</v>
      </c>
      <c r="E8" s="13" t="s">
        <v>17</v>
      </c>
      <c r="F8" s="13" t="s">
        <v>80</v>
      </c>
      <c r="G8" s="13" t="s">
        <v>81</v>
      </c>
      <c r="H8" s="13" t="s">
        <v>82</v>
      </c>
      <c r="I8">
        <v>0</v>
      </c>
      <c r="J8">
        <v>0</v>
      </c>
      <c r="K8">
        <v>0</v>
      </c>
      <c r="L8">
        <v>0</v>
      </c>
      <c r="M8">
        <v>0</v>
      </c>
      <c r="N8" t="str">
        <f>VLOOKUP(D8,二批种植!B:G,5,0)</f>
        <v>花生1亩</v>
      </c>
      <c r="O8">
        <v>200</v>
      </c>
      <c r="P8" t="str">
        <f>VLOOKUP(D8,二批养殖!A:E,5,0)</f>
        <v>蜂12箱</v>
      </c>
      <c r="Q8">
        <f>VLOOKUP(D8,二批养殖!A:F,6,0)</f>
        <v>4800</v>
      </c>
      <c r="R8">
        <f t="shared" si="0"/>
        <v>5000</v>
      </c>
      <c r="S8">
        <f t="shared" si="1"/>
        <v>5000</v>
      </c>
    </row>
    <row r="9" spans="1:19">
      <c r="A9" s="13">
        <v>952</v>
      </c>
      <c r="B9" s="13" t="s">
        <v>14</v>
      </c>
      <c r="C9" s="13" t="s">
        <v>95</v>
      </c>
      <c r="D9" s="13" t="s">
        <v>96</v>
      </c>
      <c r="E9" s="13" t="s">
        <v>17</v>
      </c>
      <c r="F9" s="13" t="s">
        <v>97</v>
      </c>
      <c r="G9" s="13" t="s">
        <v>81</v>
      </c>
      <c r="H9" s="13" t="s">
        <v>98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f t="shared" si="0"/>
        <v>0</v>
      </c>
      <c r="S9" s="15">
        <f t="shared" si="1"/>
        <v>0</v>
      </c>
    </row>
    <row r="10" spans="1:19">
      <c r="A10" s="13">
        <v>958</v>
      </c>
      <c r="B10" s="13" t="s">
        <v>14</v>
      </c>
      <c r="C10" s="13" t="s">
        <v>110</v>
      </c>
      <c r="D10" s="13" t="s">
        <v>111</v>
      </c>
      <c r="E10" s="13" t="s">
        <v>17</v>
      </c>
      <c r="F10" s="13" t="s">
        <v>112</v>
      </c>
      <c r="G10" s="13" t="s">
        <v>19</v>
      </c>
      <c r="H10" s="13" t="s">
        <v>113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f t="shared" si="0"/>
        <v>0</v>
      </c>
      <c r="S10" s="15">
        <f t="shared" si="1"/>
        <v>0</v>
      </c>
    </row>
    <row r="11" spans="1:19">
      <c r="A11" s="13">
        <v>963</v>
      </c>
      <c r="B11" s="13" t="s">
        <v>14</v>
      </c>
      <c r="C11" s="13" t="s">
        <v>122</v>
      </c>
      <c r="D11" s="13" t="s">
        <v>123</v>
      </c>
      <c r="E11" s="13" t="s">
        <v>17</v>
      </c>
      <c r="F11" s="13" t="s">
        <v>124</v>
      </c>
      <c r="G11" s="13" t="s">
        <v>19</v>
      </c>
      <c r="H11" s="13" t="s">
        <v>125</v>
      </c>
      <c r="I11">
        <v>0</v>
      </c>
      <c r="J11">
        <v>0</v>
      </c>
      <c r="K11" t="str">
        <f>VLOOKUP(D11,[1]Sheet1!$E:$N,9,0)</f>
        <v>牛9头</v>
      </c>
      <c r="L11">
        <f>VLOOKUP(D11,[1]Sheet1!$E:$N,10,0)</f>
        <v>5000</v>
      </c>
      <c r="M11">
        <f>VLOOKUP(D11,[1]Sheet1!$E:$P,12,0)</f>
        <v>5000</v>
      </c>
      <c r="N11">
        <v>0</v>
      </c>
      <c r="O11">
        <v>0</v>
      </c>
      <c r="P11">
        <v>0</v>
      </c>
      <c r="Q11">
        <v>0</v>
      </c>
      <c r="R11">
        <f t="shared" si="0"/>
        <v>0</v>
      </c>
      <c r="S11">
        <f t="shared" si="1"/>
        <v>5000</v>
      </c>
    </row>
    <row r="12" spans="1:19">
      <c r="A12" s="13">
        <v>968</v>
      </c>
      <c r="B12" s="13" t="s">
        <v>14</v>
      </c>
      <c r="C12" s="13" t="s">
        <v>33</v>
      </c>
      <c r="D12" s="13" t="s">
        <v>134</v>
      </c>
      <c r="E12" s="13" t="s">
        <v>17</v>
      </c>
      <c r="F12" s="13" t="s">
        <v>135</v>
      </c>
      <c r="G12" s="13" t="s">
        <v>19</v>
      </c>
      <c r="H12" s="13" t="s">
        <v>136</v>
      </c>
      <c r="I12">
        <v>0</v>
      </c>
      <c r="J12">
        <v>0</v>
      </c>
      <c r="K12">
        <v>0</v>
      </c>
      <c r="L12">
        <v>0</v>
      </c>
      <c r="M12">
        <v>0</v>
      </c>
      <c r="N12" t="str">
        <f>VLOOKUP(D12,二批种植!B:G,5,0)</f>
        <v>红薯1亩  花生2亩</v>
      </c>
      <c r="O12">
        <f>VLOOKUP(D12,二批种植!B:G,6,0)</f>
        <v>900</v>
      </c>
      <c r="P12">
        <v>0</v>
      </c>
      <c r="Q12">
        <v>0</v>
      </c>
      <c r="R12">
        <f t="shared" si="0"/>
        <v>900</v>
      </c>
      <c r="S12">
        <f t="shared" si="1"/>
        <v>900</v>
      </c>
    </row>
    <row r="13" spans="1:19">
      <c r="A13" s="13">
        <v>973</v>
      </c>
      <c r="B13" s="13" t="s">
        <v>14</v>
      </c>
      <c r="C13" s="13" t="s">
        <v>33</v>
      </c>
      <c r="D13" s="13" t="s">
        <v>145</v>
      </c>
      <c r="E13" s="13" t="s">
        <v>17</v>
      </c>
      <c r="F13" s="13" t="s">
        <v>146</v>
      </c>
      <c r="G13" s="13" t="s">
        <v>36</v>
      </c>
      <c r="H13" s="13" t="s">
        <v>147</v>
      </c>
      <c r="I13">
        <v>0</v>
      </c>
      <c r="J13">
        <v>0</v>
      </c>
      <c r="K13" t="str">
        <f>VLOOKUP(D13,[1]Sheet1!$E:$N,9,0)</f>
        <v>猪11头</v>
      </c>
      <c r="L13">
        <f>VLOOKUP(D13,[1]Sheet1!$E:$N,10,0)</f>
        <v>5000</v>
      </c>
      <c r="M13">
        <f>VLOOKUP(D13,[1]Sheet1!$E:$P,12,0)</f>
        <v>5000</v>
      </c>
      <c r="N13">
        <v>0</v>
      </c>
      <c r="O13">
        <v>0</v>
      </c>
      <c r="P13">
        <v>0</v>
      </c>
      <c r="Q13">
        <v>0</v>
      </c>
      <c r="R13">
        <f t="shared" si="0"/>
        <v>0</v>
      </c>
      <c r="S13">
        <f t="shared" si="1"/>
        <v>5000</v>
      </c>
    </row>
    <row r="14" spans="1:19">
      <c r="A14" s="13">
        <v>977</v>
      </c>
      <c r="B14" s="13" t="s">
        <v>14</v>
      </c>
      <c r="C14" s="13" t="s">
        <v>33</v>
      </c>
      <c r="D14" s="13" t="s">
        <v>154</v>
      </c>
      <c r="E14" s="13" t="s">
        <v>17</v>
      </c>
      <c r="F14" s="13" t="s">
        <v>155</v>
      </c>
      <c r="G14" s="13" t="s">
        <v>156</v>
      </c>
      <c r="H14" s="13" t="s">
        <v>157</v>
      </c>
      <c r="I14" t="s">
        <v>1181</v>
      </c>
      <c r="J14">
        <v>690</v>
      </c>
      <c r="K14">
        <f>VLOOKUP(D14,[1]Sheet1!$E:$N,9,0)</f>
        <v>0</v>
      </c>
      <c r="L14">
        <f>VLOOKUP(D14,[1]Sheet1!$E:$N,10,0)</f>
        <v>0</v>
      </c>
      <c r="M14">
        <f>VLOOKUP(D14,[1]Sheet1!$E:$P,12,0)</f>
        <v>690</v>
      </c>
      <c r="N14">
        <v>0</v>
      </c>
      <c r="O14">
        <v>0</v>
      </c>
      <c r="P14" t="str">
        <f>VLOOKUP(D14,二批养殖!A:E,5,0)</f>
        <v>蜂10箱</v>
      </c>
      <c r="Q14">
        <v>4310</v>
      </c>
      <c r="R14">
        <f t="shared" si="0"/>
        <v>4310</v>
      </c>
      <c r="S14">
        <f t="shared" si="1"/>
        <v>5000</v>
      </c>
    </row>
    <row r="15" spans="1:19">
      <c r="A15" s="13">
        <v>980</v>
      </c>
      <c r="B15" s="13" t="s">
        <v>14</v>
      </c>
      <c r="C15" s="13" t="s">
        <v>122</v>
      </c>
      <c r="D15" s="13" t="s">
        <v>162</v>
      </c>
      <c r="E15" s="13" t="s">
        <v>17</v>
      </c>
      <c r="F15" s="13" t="s">
        <v>163</v>
      </c>
      <c r="G15" s="13" t="s">
        <v>164</v>
      </c>
      <c r="H15" s="13" t="s">
        <v>165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f t="shared" si="0"/>
        <v>0</v>
      </c>
      <c r="S15" s="15">
        <f t="shared" si="1"/>
        <v>0</v>
      </c>
    </row>
    <row r="16" spans="1:19">
      <c r="A16" s="13">
        <v>989</v>
      </c>
      <c r="B16" s="13" t="s">
        <v>14</v>
      </c>
      <c r="C16" s="13" t="s">
        <v>110</v>
      </c>
      <c r="D16" s="13" t="s">
        <v>182</v>
      </c>
      <c r="E16" s="13" t="s">
        <v>17</v>
      </c>
      <c r="F16" s="13" t="s">
        <v>183</v>
      </c>
      <c r="G16" s="13" t="s">
        <v>19</v>
      </c>
      <c r="H16" s="13" t="s">
        <v>184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 t="str">
        <f>VLOOKUP(D16,二批养殖!A:E,5,0)</f>
        <v>羊15只</v>
      </c>
      <c r="Q16">
        <f>VLOOKUP(D16,二批养殖!A:F,6,0)</f>
        <v>4500</v>
      </c>
      <c r="R16">
        <f t="shared" si="0"/>
        <v>4500</v>
      </c>
      <c r="S16">
        <f t="shared" si="1"/>
        <v>4500</v>
      </c>
    </row>
    <row r="17" spans="1:19">
      <c r="A17" s="13">
        <v>994</v>
      </c>
      <c r="B17" s="13" t="s">
        <v>14</v>
      </c>
      <c r="C17" s="13" t="s">
        <v>193</v>
      </c>
      <c r="D17" s="13" t="s">
        <v>194</v>
      </c>
      <c r="E17" s="13" t="s">
        <v>17</v>
      </c>
      <c r="F17" s="13" t="s">
        <v>195</v>
      </c>
      <c r="G17" s="13" t="s">
        <v>36</v>
      </c>
      <c r="H17" s="13" t="s">
        <v>196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f t="shared" si="0"/>
        <v>0</v>
      </c>
      <c r="S17" s="15">
        <f t="shared" si="1"/>
        <v>0</v>
      </c>
    </row>
    <row r="18" spans="1:19">
      <c r="A18" s="13">
        <v>998</v>
      </c>
      <c r="B18" s="13" t="s">
        <v>14</v>
      </c>
      <c r="C18" s="13" t="s">
        <v>122</v>
      </c>
      <c r="D18" s="13" t="s">
        <v>203</v>
      </c>
      <c r="E18" s="13" t="s">
        <v>17</v>
      </c>
      <c r="F18" s="13" t="s">
        <v>204</v>
      </c>
      <c r="G18" s="13" t="s">
        <v>156</v>
      </c>
      <c r="H18" s="13" t="s">
        <v>205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f t="shared" si="0"/>
        <v>0</v>
      </c>
      <c r="S18">
        <f t="shared" si="1"/>
        <v>0</v>
      </c>
    </row>
    <row r="19" spans="1:19">
      <c r="A19" s="13">
        <v>1001</v>
      </c>
      <c r="B19" s="13" t="s">
        <v>14</v>
      </c>
      <c r="C19" s="13" t="s">
        <v>33</v>
      </c>
      <c r="D19" s="13" t="s">
        <v>210</v>
      </c>
      <c r="E19" s="13" t="s">
        <v>17</v>
      </c>
      <c r="F19" s="13" t="s">
        <v>211</v>
      </c>
      <c r="G19" s="13" t="s">
        <v>19</v>
      </c>
      <c r="H19" s="13" t="s">
        <v>212</v>
      </c>
      <c r="I19" t="s">
        <v>1182</v>
      </c>
      <c r="J19">
        <v>1500</v>
      </c>
      <c r="K19">
        <f>VLOOKUP(D19,[1]Sheet1!$E:$N,9,0)</f>
        <v>0</v>
      </c>
      <c r="L19">
        <f>VLOOKUP(D19,[1]Sheet1!$E:$N,10,0)</f>
        <v>0</v>
      </c>
      <c r="M19">
        <f>VLOOKUP(D19,[1]Sheet1!$E:$P,12,0)</f>
        <v>1500</v>
      </c>
      <c r="N19" t="str">
        <f>VLOOKUP(D19,二批种植!B:G,5,0)</f>
        <v>红薯2亩  芝麻4亩  花生3亩</v>
      </c>
      <c r="O19">
        <f>VLOOKUP(D19,二批种植!B:G,6,0)</f>
        <v>2700</v>
      </c>
      <c r="P19">
        <v>0</v>
      </c>
      <c r="Q19">
        <v>0</v>
      </c>
      <c r="R19">
        <f t="shared" si="0"/>
        <v>2700</v>
      </c>
      <c r="S19">
        <f t="shared" si="1"/>
        <v>4200</v>
      </c>
    </row>
    <row r="20" spans="1:19">
      <c r="A20" s="13">
        <v>1006</v>
      </c>
      <c r="B20" s="13" t="s">
        <v>14</v>
      </c>
      <c r="C20" s="13" t="s">
        <v>122</v>
      </c>
      <c r="D20" s="13" t="s">
        <v>221</v>
      </c>
      <c r="E20" s="13" t="s">
        <v>17</v>
      </c>
      <c r="F20" s="13" t="s">
        <v>222</v>
      </c>
      <c r="G20" s="13" t="s">
        <v>36</v>
      </c>
      <c r="H20" s="13" t="s">
        <v>223</v>
      </c>
      <c r="I20" t="s">
        <v>1183</v>
      </c>
      <c r="J20">
        <v>300</v>
      </c>
      <c r="K20" t="str">
        <f>VLOOKUP(D20,[1]Sheet1!$E:$N,9,0)</f>
        <v>猪6头</v>
      </c>
      <c r="L20">
        <f>VLOOKUP(D20,[1]Sheet1!$E:$N,10,0)</f>
        <v>3000</v>
      </c>
      <c r="M20">
        <f>VLOOKUP(D20,[1]Sheet1!$E:$P,12,0)</f>
        <v>3300</v>
      </c>
      <c r="N20" t="str">
        <f>VLOOKUP(D20,二批种植!B:G,5,0)</f>
        <v>花生2亩</v>
      </c>
      <c r="O20">
        <f>VLOOKUP(D20,二批种植!B:G,6,0)</f>
        <v>600</v>
      </c>
      <c r="P20">
        <v>0</v>
      </c>
      <c r="Q20">
        <v>0</v>
      </c>
      <c r="R20">
        <f t="shared" si="0"/>
        <v>600</v>
      </c>
      <c r="S20">
        <f t="shared" si="1"/>
        <v>3900</v>
      </c>
    </row>
    <row r="21" spans="1:19">
      <c r="A21" s="13">
        <v>1010</v>
      </c>
      <c r="B21" s="13" t="s">
        <v>14</v>
      </c>
      <c r="C21" s="13" t="s">
        <v>55</v>
      </c>
      <c r="D21" s="13" t="s">
        <v>230</v>
      </c>
      <c r="E21" s="13" t="s">
        <v>17</v>
      </c>
      <c r="F21" s="13" t="s">
        <v>231</v>
      </c>
      <c r="G21" s="13" t="s">
        <v>156</v>
      </c>
      <c r="H21" s="13" t="s">
        <v>232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f t="shared" si="0"/>
        <v>0</v>
      </c>
      <c r="S21">
        <f t="shared" si="1"/>
        <v>0</v>
      </c>
    </row>
    <row r="22" spans="1:19">
      <c r="A22" s="13">
        <v>1013</v>
      </c>
      <c r="B22" s="13" t="s">
        <v>14</v>
      </c>
      <c r="C22" s="13" t="s">
        <v>55</v>
      </c>
      <c r="D22" s="13" t="s">
        <v>237</v>
      </c>
      <c r="E22" s="13" t="s">
        <v>17</v>
      </c>
      <c r="F22" s="13" t="s">
        <v>238</v>
      </c>
      <c r="G22" s="13" t="s">
        <v>36</v>
      </c>
      <c r="H22" s="13" t="s">
        <v>239</v>
      </c>
      <c r="I22">
        <v>0</v>
      </c>
      <c r="J22">
        <v>0</v>
      </c>
      <c r="K22" t="str">
        <f>VLOOKUP(D22,[1]Sheet1!$E:$N,9,0)</f>
        <v>蜂14箱</v>
      </c>
      <c r="L22">
        <f>VLOOKUP(D22,[1]Sheet1!$E:$N,10,0)</f>
        <v>5000</v>
      </c>
      <c r="M22">
        <f>VLOOKUP(D22,[1]Sheet1!$E:$P,12,0)</f>
        <v>5000</v>
      </c>
      <c r="N22">
        <v>0</v>
      </c>
      <c r="O22">
        <v>0</v>
      </c>
      <c r="P22">
        <v>0</v>
      </c>
      <c r="Q22">
        <v>0</v>
      </c>
      <c r="R22">
        <f t="shared" si="0"/>
        <v>0</v>
      </c>
      <c r="S22">
        <f t="shared" si="1"/>
        <v>5000</v>
      </c>
    </row>
    <row r="23" spans="1:19">
      <c r="A23" s="13">
        <v>1017</v>
      </c>
      <c r="B23" s="13" t="s">
        <v>14</v>
      </c>
      <c r="C23" s="13" t="s">
        <v>15</v>
      </c>
      <c r="D23" s="13" t="s">
        <v>246</v>
      </c>
      <c r="E23" s="13" t="s">
        <v>17</v>
      </c>
      <c r="F23" s="13" t="s">
        <v>247</v>
      </c>
      <c r="G23" s="13" t="s">
        <v>248</v>
      </c>
      <c r="H23" s="13" t="s">
        <v>249</v>
      </c>
      <c r="I23">
        <v>0</v>
      </c>
      <c r="J23">
        <v>0</v>
      </c>
      <c r="K23" t="str">
        <f>VLOOKUP(D23,[1]Sheet1!$E:$N,9,0)</f>
        <v>猪11头</v>
      </c>
      <c r="L23">
        <f>VLOOKUP(D23,[1]Sheet1!$E:$N,10,0)</f>
        <v>5000</v>
      </c>
      <c r="M23">
        <f>VLOOKUP(D23,[1]Sheet1!$E:$P,12,0)</f>
        <v>5000</v>
      </c>
      <c r="N23">
        <v>0</v>
      </c>
      <c r="O23">
        <v>0</v>
      </c>
      <c r="P23">
        <v>0</v>
      </c>
      <c r="Q23">
        <v>0</v>
      </c>
      <c r="R23">
        <f t="shared" si="0"/>
        <v>0</v>
      </c>
      <c r="S23">
        <f t="shared" si="1"/>
        <v>5000</v>
      </c>
    </row>
    <row r="24" spans="1:19">
      <c r="A24" s="13">
        <v>1019</v>
      </c>
      <c r="B24" s="13" t="s">
        <v>14</v>
      </c>
      <c r="C24" s="13" t="s">
        <v>193</v>
      </c>
      <c r="D24" s="13" t="s">
        <v>252</v>
      </c>
      <c r="E24" s="13" t="s">
        <v>17</v>
      </c>
      <c r="F24" s="13" t="s">
        <v>253</v>
      </c>
      <c r="G24" s="13" t="s">
        <v>248</v>
      </c>
      <c r="H24" s="13" t="s">
        <v>254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 t="str">
        <f>VLOOKUP(D24,二批养殖!A:E,5,0)</f>
        <v>蜂12箱</v>
      </c>
      <c r="Q24">
        <f>VLOOKUP(D24,二批养殖!A:F,6,0)</f>
        <v>4800</v>
      </c>
      <c r="R24">
        <f t="shared" si="0"/>
        <v>4800</v>
      </c>
      <c r="S24">
        <f t="shared" si="1"/>
        <v>4800</v>
      </c>
    </row>
    <row r="25" spans="1:19">
      <c r="A25" s="13">
        <v>1021</v>
      </c>
      <c r="B25" s="13" t="s">
        <v>14</v>
      </c>
      <c r="C25" s="13" t="s">
        <v>33</v>
      </c>
      <c r="D25" s="13" t="s">
        <v>257</v>
      </c>
      <c r="E25" s="13" t="s">
        <v>17</v>
      </c>
      <c r="F25" s="13" t="s">
        <v>258</v>
      </c>
      <c r="G25" s="13" t="s">
        <v>259</v>
      </c>
      <c r="H25" s="13" t="s">
        <v>260</v>
      </c>
      <c r="I25" t="s">
        <v>1179</v>
      </c>
      <c r="J25">
        <v>400</v>
      </c>
      <c r="K25" t="str">
        <f>VLOOKUP(D25,[1]Sheet1!$E:$N,9,0)</f>
        <v>蜂4箱  牛2头</v>
      </c>
      <c r="L25">
        <f>VLOOKUP(D25,[1]Sheet1!$E:$N,10,0)</f>
        <v>3600</v>
      </c>
      <c r="M25">
        <f>VLOOKUP(D25,[1]Sheet1!$E:$P,12,0)</f>
        <v>4000</v>
      </c>
      <c r="N25">
        <v>0</v>
      </c>
      <c r="O25">
        <v>0</v>
      </c>
      <c r="P25" t="str">
        <f>VLOOKUP(D25,二批养殖!A:E,5,0)</f>
        <v>蜂3箱</v>
      </c>
      <c r="Q25">
        <v>1000</v>
      </c>
      <c r="R25">
        <f t="shared" si="0"/>
        <v>1000</v>
      </c>
      <c r="S25">
        <f t="shared" si="1"/>
        <v>5000</v>
      </c>
    </row>
    <row r="26" spans="1:19">
      <c r="A26" s="13">
        <v>1028</v>
      </c>
      <c r="B26" s="13" t="s">
        <v>14</v>
      </c>
      <c r="C26" s="13" t="s">
        <v>193</v>
      </c>
      <c r="D26" s="13" t="s">
        <v>275</v>
      </c>
      <c r="E26" s="13" t="s">
        <v>17</v>
      </c>
      <c r="F26" s="13" t="s">
        <v>276</v>
      </c>
      <c r="G26" s="13" t="s">
        <v>19</v>
      </c>
      <c r="H26" s="13" t="s">
        <v>277</v>
      </c>
      <c r="I26" t="s">
        <v>1184</v>
      </c>
      <c r="J26">
        <v>1200</v>
      </c>
      <c r="K26">
        <f>VLOOKUP(D26,[1]Sheet1!$E:$N,9,0)</f>
        <v>0</v>
      </c>
      <c r="L26">
        <f>VLOOKUP(D26,[1]Sheet1!$E:$N,10,0)</f>
        <v>0</v>
      </c>
      <c r="M26">
        <f>VLOOKUP(D26,[1]Sheet1!$E:$P,12,0)</f>
        <v>1200</v>
      </c>
      <c r="N26" t="str">
        <f>VLOOKUP(D26,二批种植!B:G,5,0)</f>
        <v>黄姜2亩  芝麻1亩  花生2亩</v>
      </c>
      <c r="O26">
        <f>VLOOKUP(D26,二批种植!B:G,6,0)</f>
        <v>1700</v>
      </c>
      <c r="P26" t="str">
        <f>VLOOKUP(D26,二批养殖!A:E,5,0)</f>
        <v>蜂6箱</v>
      </c>
      <c r="Q26">
        <v>2100</v>
      </c>
      <c r="R26">
        <f t="shared" si="0"/>
        <v>3800</v>
      </c>
      <c r="S26">
        <f t="shared" si="1"/>
        <v>5000</v>
      </c>
    </row>
    <row r="27" spans="1:19">
      <c r="A27" s="13">
        <v>1033</v>
      </c>
      <c r="B27" s="13" t="s">
        <v>14</v>
      </c>
      <c r="C27" s="13" t="s">
        <v>122</v>
      </c>
      <c r="D27" s="13" t="s">
        <v>286</v>
      </c>
      <c r="E27" s="13" t="s">
        <v>17</v>
      </c>
      <c r="F27" s="13" t="s">
        <v>287</v>
      </c>
      <c r="G27" s="13" t="s">
        <v>19</v>
      </c>
      <c r="H27" s="13" t="s">
        <v>288</v>
      </c>
      <c r="I27" t="s">
        <v>1179</v>
      </c>
      <c r="J27">
        <v>600</v>
      </c>
      <c r="K27">
        <f>VLOOKUP(D27,[1]Sheet1!$E:$N,9,0)</f>
        <v>0</v>
      </c>
      <c r="L27">
        <f>VLOOKUP(D27,[1]Sheet1!$E:$N,10,0)</f>
        <v>0</v>
      </c>
      <c r="M27">
        <f>VLOOKUP(D27,[1]Sheet1!$E:$P,12,0)</f>
        <v>600</v>
      </c>
      <c r="N27" t="str">
        <f>VLOOKUP(D27,二批种植!B:G,5,0)</f>
        <v>红薯1亩  花生1亩</v>
      </c>
      <c r="O27">
        <f>VLOOKUP(D27,二批种植!B:G,6,0)</f>
        <v>600</v>
      </c>
      <c r="P27">
        <v>0</v>
      </c>
      <c r="Q27">
        <v>0</v>
      </c>
      <c r="R27">
        <f t="shared" si="0"/>
        <v>600</v>
      </c>
      <c r="S27">
        <f t="shared" si="1"/>
        <v>1200</v>
      </c>
    </row>
    <row r="28" spans="1:19">
      <c r="A28" s="13">
        <v>1038</v>
      </c>
      <c r="B28" s="13" t="s">
        <v>14</v>
      </c>
      <c r="C28" s="13" t="s">
        <v>122</v>
      </c>
      <c r="D28" s="13" t="s">
        <v>297</v>
      </c>
      <c r="E28" s="13" t="s">
        <v>17</v>
      </c>
      <c r="F28" s="13" t="s">
        <v>298</v>
      </c>
      <c r="G28" s="13" t="s">
        <v>19</v>
      </c>
      <c r="H28" s="13" t="s">
        <v>299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f t="shared" si="0"/>
        <v>0</v>
      </c>
      <c r="S28" s="15">
        <f t="shared" si="1"/>
        <v>0</v>
      </c>
    </row>
    <row r="29" spans="1:19">
      <c r="A29" s="13">
        <v>1043</v>
      </c>
      <c r="B29" s="13" t="s">
        <v>14</v>
      </c>
      <c r="C29" s="13" t="s">
        <v>15</v>
      </c>
      <c r="D29" s="13" t="s">
        <v>308</v>
      </c>
      <c r="E29" s="13" t="s">
        <v>17</v>
      </c>
      <c r="F29" s="13" t="s">
        <v>309</v>
      </c>
      <c r="G29" s="13" t="s">
        <v>81</v>
      </c>
      <c r="H29" s="13" t="s">
        <v>310</v>
      </c>
      <c r="I29" t="s">
        <v>1185</v>
      </c>
      <c r="J29">
        <v>1500</v>
      </c>
      <c r="K29">
        <f>VLOOKUP(D29,[1]Sheet1!$E:$N,9,0)</f>
        <v>0</v>
      </c>
      <c r="L29">
        <f>VLOOKUP(D29,[1]Sheet1!$E:$N,10,0)</f>
        <v>0</v>
      </c>
      <c r="M29">
        <f>VLOOKUP(D29,[1]Sheet1!$E:$P,12,0)</f>
        <v>1500</v>
      </c>
      <c r="N29" t="str">
        <f>VLOOKUP(D29,二批种植!B:G,5,0)</f>
        <v>花生5亩</v>
      </c>
      <c r="O29">
        <f>VLOOKUP(D29,二批种植!B:G,6,0)</f>
        <v>1500</v>
      </c>
      <c r="P29">
        <v>0</v>
      </c>
      <c r="Q29">
        <v>0</v>
      </c>
      <c r="R29">
        <f t="shared" si="0"/>
        <v>1500</v>
      </c>
      <c r="S29">
        <f t="shared" si="1"/>
        <v>3000</v>
      </c>
    </row>
    <row r="30" spans="1:19">
      <c r="A30" s="13">
        <v>1049</v>
      </c>
      <c r="B30" s="13" t="s">
        <v>14</v>
      </c>
      <c r="C30" s="13" t="s">
        <v>95</v>
      </c>
      <c r="D30" s="13" t="s">
        <v>321</v>
      </c>
      <c r="E30" s="13" t="s">
        <v>17</v>
      </c>
      <c r="F30" s="13" t="s">
        <v>322</v>
      </c>
      <c r="G30" s="13" t="s">
        <v>81</v>
      </c>
      <c r="H30" s="13" t="s">
        <v>323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 t="str">
        <f>VLOOKUP(D30,二批养殖!A:E,5,0)</f>
        <v>蜂5箱</v>
      </c>
      <c r="Q30">
        <f>VLOOKUP(D30,二批养殖!A:F,6,0)</f>
        <v>2000</v>
      </c>
      <c r="R30">
        <f t="shared" si="0"/>
        <v>2000</v>
      </c>
      <c r="S30">
        <f t="shared" si="1"/>
        <v>2000</v>
      </c>
    </row>
    <row r="31" spans="1:19">
      <c r="A31" s="13">
        <v>1055</v>
      </c>
      <c r="B31" s="13" t="s">
        <v>14</v>
      </c>
      <c r="C31" s="13" t="s">
        <v>33</v>
      </c>
      <c r="D31" s="13" t="s">
        <v>334</v>
      </c>
      <c r="E31" s="13" t="s">
        <v>17</v>
      </c>
      <c r="F31" s="13" t="s">
        <v>335</v>
      </c>
      <c r="G31" s="13" t="s">
        <v>19</v>
      </c>
      <c r="H31" s="13" t="s">
        <v>336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f t="shared" si="0"/>
        <v>0</v>
      </c>
      <c r="S31" s="15">
        <f t="shared" si="1"/>
        <v>0</v>
      </c>
    </row>
    <row r="32" spans="1:19">
      <c r="A32" s="13">
        <v>1060</v>
      </c>
      <c r="B32" s="13" t="s">
        <v>14</v>
      </c>
      <c r="C32" s="13" t="s">
        <v>110</v>
      </c>
      <c r="D32" s="13" t="s">
        <v>345</v>
      </c>
      <c r="E32" s="13" t="s">
        <v>17</v>
      </c>
      <c r="F32" s="13" t="s">
        <v>346</v>
      </c>
      <c r="G32" s="13" t="s">
        <v>36</v>
      </c>
      <c r="H32" s="13" t="s">
        <v>347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 t="str">
        <f>VLOOKUP(D32,二批养殖!A:E,5,0)</f>
        <v>牛3头  羊7只</v>
      </c>
      <c r="Q32">
        <f>VLOOKUP(D32,二批养殖!A:F,6,0)</f>
        <v>5000</v>
      </c>
      <c r="R32">
        <f t="shared" si="0"/>
        <v>5000</v>
      </c>
      <c r="S32">
        <f t="shared" si="1"/>
        <v>5000</v>
      </c>
    </row>
    <row r="33" spans="1:19">
      <c r="A33" s="13">
        <v>1064</v>
      </c>
      <c r="B33" s="13" t="s">
        <v>14</v>
      </c>
      <c r="C33" s="13" t="s">
        <v>33</v>
      </c>
      <c r="D33" s="13" t="s">
        <v>354</v>
      </c>
      <c r="E33" s="13" t="s">
        <v>17</v>
      </c>
      <c r="F33" s="13" t="s">
        <v>355</v>
      </c>
      <c r="G33" s="13" t="s">
        <v>259</v>
      </c>
      <c r="H33" s="13" t="s">
        <v>356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f t="shared" si="0"/>
        <v>0</v>
      </c>
      <c r="S33" s="15">
        <f t="shared" si="1"/>
        <v>0</v>
      </c>
    </row>
    <row r="34" spans="1:19">
      <c r="A34" s="13">
        <v>1071</v>
      </c>
      <c r="B34" s="13" t="s">
        <v>14</v>
      </c>
      <c r="C34" s="13" t="s">
        <v>33</v>
      </c>
      <c r="D34" s="13" t="s">
        <v>369</v>
      </c>
      <c r="E34" s="13" t="s">
        <v>17</v>
      </c>
      <c r="F34" s="13" t="s">
        <v>370</v>
      </c>
      <c r="G34" s="13" t="s">
        <v>156</v>
      </c>
      <c r="H34" s="13" t="s">
        <v>371</v>
      </c>
      <c r="I34" t="s">
        <v>1180</v>
      </c>
      <c r="J34">
        <v>900</v>
      </c>
      <c r="K34">
        <f>VLOOKUP(D34,[1]Sheet1!$E:$N,9,0)</f>
        <v>0</v>
      </c>
      <c r="L34">
        <f>VLOOKUP(D34,[1]Sheet1!$E:$N,10,0)</f>
        <v>0</v>
      </c>
      <c r="M34">
        <f>VLOOKUP(D34,[1]Sheet1!$E:$P,12,0)</f>
        <v>900</v>
      </c>
      <c r="N34" t="str">
        <f>VLOOKUP(D34,二批种植!B:G,5,0)</f>
        <v>红薯3.8亩  花生3.5亩  芝麻4亩  黄姜3亩</v>
      </c>
      <c r="O34">
        <v>4100</v>
      </c>
      <c r="P34">
        <v>0</v>
      </c>
      <c r="Q34">
        <v>0</v>
      </c>
      <c r="R34">
        <f t="shared" si="0"/>
        <v>4100</v>
      </c>
      <c r="S34">
        <f t="shared" si="1"/>
        <v>5000</v>
      </c>
    </row>
    <row r="35" spans="1:19">
      <c r="A35" s="13">
        <v>1074</v>
      </c>
      <c r="B35" s="13" t="s">
        <v>14</v>
      </c>
      <c r="C35" s="13" t="s">
        <v>33</v>
      </c>
      <c r="D35" s="13" t="s">
        <v>376</v>
      </c>
      <c r="E35" s="13" t="s">
        <v>17</v>
      </c>
      <c r="F35" s="13" t="s">
        <v>377</v>
      </c>
      <c r="G35" s="13" t="s">
        <v>248</v>
      </c>
      <c r="H35" s="13" t="s">
        <v>378</v>
      </c>
      <c r="I35" t="s">
        <v>1179</v>
      </c>
      <c r="J35">
        <v>600</v>
      </c>
      <c r="K35">
        <f>VLOOKUP(D35,[1]Sheet1!$E:$N,9,0)</f>
        <v>0</v>
      </c>
      <c r="L35">
        <f>VLOOKUP(D35,[1]Sheet1!$E:$N,10,0)</f>
        <v>0</v>
      </c>
      <c r="M35">
        <f>VLOOKUP(D35,[1]Sheet1!$E:$P,12,0)</f>
        <v>600</v>
      </c>
      <c r="N35" t="str">
        <f>VLOOKUP(D35,二批种植!B:G,5,0)</f>
        <v>花生2亩  芝麻3亩</v>
      </c>
      <c r="O35">
        <f>VLOOKUP(D35,二批种植!B:G,6,0)</f>
        <v>1500</v>
      </c>
      <c r="P35">
        <v>0</v>
      </c>
      <c r="Q35">
        <v>0</v>
      </c>
      <c r="R35">
        <f t="shared" si="0"/>
        <v>1500</v>
      </c>
      <c r="S35">
        <f t="shared" si="1"/>
        <v>2100</v>
      </c>
    </row>
    <row r="36" spans="1:19">
      <c r="A36" s="13">
        <v>1076</v>
      </c>
      <c r="B36" s="13" t="s">
        <v>14</v>
      </c>
      <c r="C36" s="13" t="s">
        <v>33</v>
      </c>
      <c r="D36" s="13" t="s">
        <v>381</v>
      </c>
      <c r="E36" s="13" t="s">
        <v>17</v>
      </c>
      <c r="F36" s="13" t="s">
        <v>382</v>
      </c>
      <c r="G36" s="13" t="s">
        <v>383</v>
      </c>
      <c r="H36" s="13" t="s">
        <v>384</v>
      </c>
      <c r="I36" t="s">
        <v>1186</v>
      </c>
      <c r="J36">
        <v>2100</v>
      </c>
      <c r="K36">
        <f>VLOOKUP(D36,[1]Sheet1!$E:$N,9,0)</f>
        <v>0</v>
      </c>
      <c r="L36">
        <f>VLOOKUP(D36,[1]Sheet1!$E:$N,10,0)</f>
        <v>0</v>
      </c>
      <c r="M36">
        <f>VLOOKUP(D36,[1]Sheet1!$E:$P,12,0)</f>
        <v>2100</v>
      </c>
      <c r="N36" t="str">
        <f>VLOOKUP(D36,二批种植!B:G,5,0)</f>
        <v>花生5亩  芝麻4.5亩  黄精4亩</v>
      </c>
      <c r="O36">
        <v>1700</v>
      </c>
      <c r="P36" t="str">
        <f>VLOOKUP(D36,二批养殖!A:E,5,0)</f>
        <v>羊4只</v>
      </c>
      <c r="Q36">
        <f>VLOOKUP(D36,二批养殖!A:F,6,0)</f>
        <v>1200</v>
      </c>
      <c r="R36">
        <f t="shared" ref="R36:R67" si="2">O36+Q36</f>
        <v>2900</v>
      </c>
      <c r="S36">
        <f t="shared" ref="S36:S67" si="3">M36+R36</f>
        <v>5000</v>
      </c>
    </row>
    <row r="37" spans="1:19">
      <c r="A37" s="13">
        <v>1084</v>
      </c>
      <c r="B37" s="13" t="s">
        <v>14</v>
      </c>
      <c r="C37" s="13" t="s">
        <v>122</v>
      </c>
      <c r="D37" s="13" t="s">
        <v>399</v>
      </c>
      <c r="E37" s="13" t="s">
        <v>17</v>
      </c>
      <c r="F37" s="13" t="s">
        <v>400</v>
      </c>
      <c r="G37" s="13" t="s">
        <v>81</v>
      </c>
      <c r="H37" s="13" t="s">
        <v>401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f t="shared" si="2"/>
        <v>0</v>
      </c>
      <c r="S37" s="15">
        <f t="shared" si="3"/>
        <v>0</v>
      </c>
    </row>
    <row r="38" spans="1:19">
      <c r="A38" s="13">
        <v>1090</v>
      </c>
      <c r="B38" s="13" t="s">
        <v>14</v>
      </c>
      <c r="C38" s="13" t="s">
        <v>110</v>
      </c>
      <c r="D38" s="13" t="s">
        <v>412</v>
      </c>
      <c r="E38" s="13" t="s">
        <v>17</v>
      </c>
      <c r="F38" s="13" t="s">
        <v>413</v>
      </c>
      <c r="G38" s="13" t="s">
        <v>19</v>
      </c>
      <c r="H38" s="13" t="s">
        <v>414</v>
      </c>
      <c r="I38">
        <v>0</v>
      </c>
      <c r="J38">
        <v>0</v>
      </c>
      <c r="K38">
        <v>0</v>
      </c>
      <c r="L38">
        <v>0</v>
      </c>
      <c r="M38">
        <v>0</v>
      </c>
      <c r="N38" t="str">
        <f>VLOOKUP(D38,二批种植!B:G,5,0)</f>
        <v>黄姜3亩  芝麻1亩  花生3亩</v>
      </c>
      <c r="O38">
        <v>2200</v>
      </c>
      <c r="P38" t="str">
        <f>VLOOKUP(D38,二批养殖!A:E,5,0)</f>
        <v>蜂7箱</v>
      </c>
      <c r="Q38">
        <f>VLOOKUP(D38,二批养殖!A:F,6,0)</f>
        <v>2800</v>
      </c>
      <c r="R38">
        <f t="shared" si="2"/>
        <v>5000</v>
      </c>
      <c r="S38">
        <f t="shared" si="3"/>
        <v>5000</v>
      </c>
    </row>
    <row r="39" spans="1:19">
      <c r="A39" s="13">
        <v>1095</v>
      </c>
      <c r="B39" s="13" t="s">
        <v>14</v>
      </c>
      <c r="C39" s="13" t="s">
        <v>95</v>
      </c>
      <c r="D39" s="13" t="s">
        <v>423</v>
      </c>
      <c r="E39" s="13" t="s">
        <v>17</v>
      </c>
      <c r="F39" s="13" t="s">
        <v>424</v>
      </c>
      <c r="G39" s="13" t="s">
        <v>19</v>
      </c>
      <c r="H39" s="13" t="s">
        <v>425</v>
      </c>
      <c r="I39">
        <v>0</v>
      </c>
      <c r="J39">
        <v>0</v>
      </c>
      <c r="K39">
        <v>0</v>
      </c>
      <c r="L39">
        <v>0</v>
      </c>
      <c r="M39">
        <v>0</v>
      </c>
      <c r="N39" t="str">
        <f>VLOOKUP(D39,二批种植!B:G,5,0)</f>
        <v>花生2亩</v>
      </c>
      <c r="O39">
        <f>VLOOKUP(D39,二批种植!B:G,6,0)</f>
        <v>600</v>
      </c>
      <c r="P39">
        <v>0</v>
      </c>
      <c r="Q39">
        <v>0</v>
      </c>
      <c r="R39">
        <f t="shared" si="2"/>
        <v>600</v>
      </c>
      <c r="S39">
        <f t="shared" si="3"/>
        <v>600</v>
      </c>
    </row>
    <row r="40" spans="1:19">
      <c r="A40" s="13">
        <v>1100</v>
      </c>
      <c r="B40" s="13" t="s">
        <v>14</v>
      </c>
      <c r="C40" s="13" t="s">
        <v>95</v>
      </c>
      <c r="D40" s="13" t="s">
        <v>434</v>
      </c>
      <c r="E40" s="13" t="s">
        <v>17</v>
      </c>
      <c r="F40" s="13" t="s">
        <v>435</v>
      </c>
      <c r="G40" s="13" t="s">
        <v>81</v>
      </c>
      <c r="H40" s="13" t="s">
        <v>98</v>
      </c>
      <c r="I40">
        <v>0</v>
      </c>
      <c r="J40">
        <v>0</v>
      </c>
      <c r="K40" t="str">
        <f>VLOOKUP(D40,[1]Sheet1!$E:$N,9,0)</f>
        <v>牛4头  羊4只</v>
      </c>
      <c r="L40">
        <f>VLOOKUP(D40,[1]Sheet1!$E:$N,10,0)</f>
        <v>5000</v>
      </c>
      <c r="M40">
        <f>VLOOKUP(D40,[1]Sheet1!$E:$P,12,0)</f>
        <v>5000</v>
      </c>
      <c r="N40">
        <v>0</v>
      </c>
      <c r="O40">
        <v>0</v>
      </c>
      <c r="P40">
        <v>0</v>
      </c>
      <c r="Q40">
        <v>0</v>
      </c>
      <c r="R40">
        <f t="shared" si="2"/>
        <v>0</v>
      </c>
      <c r="S40">
        <f t="shared" si="3"/>
        <v>5000</v>
      </c>
    </row>
    <row r="41" spans="1:19">
      <c r="A41" s="13">
        <v>1106</v>
      </c>
      <c r="B41" s="13" t="s">
        <v>14</v>
      </c>
      <c r="C41" s="13" t="s">
        <v>33</v>
      </c>
      <c r="D41" s="13" t="s">
        <v>446</v>
      </c>
      <c r="E41" s="13" t="s">
        <v>17</v>
      </c>
      <c r="F41" s="13" t="s">
        <v>447</v>
      </c>
      <c r="G41" s="13" t="s">
        <v>156</v>
      </c>
      <c r="H41" s="13" t="s">
        <v>448</v>
      </c>
      <c r="I41" t="s">
        <v>1179</v>
      </c>
      <c r="J41">
        <v>600</v>
      </c>
      <c r="K41">
        <f>VLOOKUP(D41,[1]Sheet1!$E:$N,9,0)</f>
        <v>0</v>
      </c>
      <c r="L41">
        <f>VLOOKUP(D41,[1]Sheet1!$E:$N,10,0)</f>
        <v>0</v>
      </c>
      <c r="M41">
        <f>VLOOKUP(D41,[1]Sheet1!$E:$P,12,0)</f>
        <v>600</v>
      </c>
      <c r="N41" t="str">
        <f>VLOOKUP(D41,二批种植!B:G,5,0)</f>
        <v>花生2亩</v>
      </c>
      <c r="O41">
        <f>VLOOKUP(D41,二批种植!B:G,6,0)</f>
        <v>600</v>
      </c>
      <c r="P41">
        <v>0</v>
      </c>
      <c r="Q41">
        <v>0</v>
      </c>
      <c r="R41">
        <f t="shared" si="2"/>
        <v>600</v>
      </c>
      <c r="S41">
        <f t="shared" si="3"/>
        <v>1200</v>
      </c>
    </row>
    <row r="42" spans="1:19">
      <c r="A42" s="13">
        <v>1109</v>
      </c>
      <c r="B42" s="13" t="s">
        <v>14</v>
      </c>
      <c r="C42" s="13" t="s">
        <v>55</v>
      </c>
      <c r="D42" s="13" t="s">
        <v>453</v>
      </c>
      <c r="E42" s="13" t="s">
        <v>17</v>
      </c>
      <c r="F42" s="13" t="s">
        <v>454</v>
      </c>
      <c r="G42" s="13" t="s">
        <v>81</v>
      </c>
      <c r="H42" s="13" t="s">
        <v>455</v>
      </c>
      <c r="I42" t="s">
        <v>1187</v>
      </c>
      <c r="J42">
        <v>5000</v>
      </c>
      <c r="K42">
        <f>VLOOKUP(D42,[1]Sheet1!$E:$N,9,0)</f>
        <v>0</v>
      </c>
      <c r="L42">
        <f>VLOOKUP(D42,[1]Sheet1!$E:$N,10,0)</f>
        <v>0</v>
      </c>
      <c r="M42">
        <f>VLOOKUP(D42,[1]Sheet1!$E:$P,12,0)</f>
        <v>5000</v>
      </c>
      <c r="N42">
        <v>0</v>
      </c>
      <c r="O42">
        <v>0</v>
      </c>
      <c r="P42">
        <v>0</v>
      </c>
      <c r="Q42">
        <v>0</v>
      </c>
      <c r="R42">
        <f t="shared" si="2"/>
        <v>0</v>
      </c>
      <c r="S42">
        <f t="shared" si="3"/>
        <v>5000</v>
      </c>
    </row>
    <row r="43" spans="1:19">
      <c r="A43" s="13">
        <v>1115</v>
      </c>
      <c r="B43" s="13" t="s">
        <v>14</v>
      </c>
      <c r="C43" s="13" t="s">
        <v>193</v>
      </c>
      <c r="D43" s="13" t="s">
        <v>466</v>
      </c>
      <c r="E43" s="13" t="s">
        <v>17</v>
      </c>
      <c r="F43" s="13" t="s">
        <v>467</v>
      </c>
      <c r="G43" s="13" t="s">
        <v>81</v>
      </c>
      <c r="H43" s="13" t="s">
        <v>468</v>
      </c>
      <c r="I43" t="s">
        <v>1179</v>
      </c>
      <c r="J43">
        <v>600</v>
      </c>
      <c r="K43">
        <f>VLOOKUP(D43,[1]Sheet1!$E:$N,9,0)</f>
        <v>0</v>
      </c>
      <c r="L43">
        <f>VLOOKUP(D43,[1]Sheet1!$E:$N,10,0)</f>
        <v>0</v>
      </c>
      <c r="M43">
        <f>VLOOKUP(D43,[1]Sheet1!$E:$P,12,0)</f>
        <v>600</v>
      </c>
      <c r="N43">
        <v>0</v>
      </c>
      <c r="O43">
        <v>0</v>
      </c>
      <c r="P43" t="s">
        <v>1188</v>
      </c>
      <c r="Q43">
        <v>4000</v>
      </c>
      <c r="R43">
        <f t="shared" si="2"/>
        <v>4000</v>
      </c>
      <c r="S43">
        <f t="shared" si="3"/>
        <v>4600</v>
      </c>
    </row>
    <row r="44" spans="1:19">
      <c r="A44" s="13">
        <v>1121</v>
      </c>
      <c r="B44" s="13" t="s">
        <v>14</v>
      </c>
      <c r="C44" s="13" t="s">
        <v>479</v>
      </c>
      <c r="D44" s="13" t="s">
        <v>480</v>
      </c>
      <c r="E44" s="13" t="s">
        <v>17</v>
      </c>
      <c r="F44" s="13" t="s">
        <v>481</v>
      </c>
      <c r="G44" s="13" t="s">
        <v>81</v>
      </c>
      <c r="H44" s="13" t="s">
        <v>482</v>
      </c>
      <c r="I44">
        <v>0</v>
      </c>
      <c r="J44">
        <v>0</v>
      </c>
      <c r="K44" t="str">
        <f>VLOOKUP(D44,[1]Sheet1!$E:$N,9,0)</f>
        <v>牛6头</v>
      </c>
      <c r="L44">
        <f>VLOOKUP(D44,[1]Sheet1!$E:$N,10,0)</f>
        <v>5000</v>
      </c>
      <c r="M44">
        <f>VLOOKUP(D44,[1]Sheet1!$E:$P,12,0)</f>
        <v>5000</v>
      </c>
      <c r="N44">
        <v>0</v>
      </c>
      <c r="O44">
        <v>0</v>
      </c>
      <c r="P44">
        <v>0</v>
      </c>
      <c r="Q44">
        <v>0</v>
      </c>
      <c r="R44">
        <f t="shared" si="2"/>
        <v>0</v>
      </c>
      <c r="S44">
        <f t="shared" si="3"/>
        <v>5000</v>
      </c>
    </row>
    <row r="45" spans="1:19">
      <c r="A45" s="13">
        <v>1127</v>
      </c>
      <c r="B45" s="13" t="s">
        <v>14</v>
      </c>
      <c r="C45" s="13" t="s">
        <v>55</v>
      </c>
      <c r="D45" s="13" t="s">
        <v>493</v>
      </c>
      <c r="E45" s="13" t="s">
        <v>17</v>
      </c>
      <c r="F45" s="13" t="s">
        <v>494</v>
      </c>
      <c r="G45" s="13" t="s">
        <v>81</v>
      </c>
      <c r="H45" s="13" t="s">
        <v>495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f t="shared" si="2"/>
        <v>0</v>
      </c>
      <c r="S45" s="15">
        <f t="shared" si="3"/>
        <v>0</v>
      </c>
    </row>
    <row r="46" spans="1:19">
      <c r="A46" s="13">
        <v>1133</v>
      </c>
      <c r="B46" s="13" t="s">
        <v>14</v>
      </c>
      <c r="C46" s="13" t="s">
        <v>193</v>
      </c>
      <c r="D46" s="13" t="s">
        <v>506</v>
      </c>
      <c r="E46" s="13" t="s">
        <v>17</v>
      </c>
      <c r="F46" s="13" t="s">
        <v>507</v>
      </c>
      <c r="G46" s="13" t="s">
        <v>81</v>
      </c>
      <c r="H46" s="13" t="s">
        <v>508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f t="shared" si="2"/>
        <v>0</v>
      </c>
      <c r="S46" s="15">
        <f t="shared" si="3"/>
        <v>0</v>
      </c>
    </row>
    <row r="47" spans="1:19">
      <c r="A47" s="13">
        <v>1139</v>
      </c>
      <c r="B47" s="13" t="s">
        <v>14</v>
      </c>
      <c r="C47" s="13" t="s">
        <v>33</v>
      </c>
      <c r="D47" s="13" t="s">
        <v>519</v>
      </c>
      <c r="E47" s="13" t="s">
        <v>17</v>
      </c>
      <c r="F47" s="13" t="s">
        <v>520</v>
      </c>
      <c r="G47" s="13" t="s">
        <v>19</v>
      </c>
      <c r="H47" s="13" t="s">
        <v>521</v>
      </c>
      <c r="I47" t="s">
        <v>1180</v>
      </c>
      <c r="J47">
        <v>900</v>
      </c>
      <c r="K47">
        <f>VLOOKUP(D47,[1]Sheet1!$E:$N,9,0)</f>
        <v>0</v>
      </c>
      <c r="L47">
        <f>VLOOKUP(D47,[1]Sheet1!$E:$N,10,0)</f>
        <v>0</v>
      </c>
      <c r="M47">
        <f>VLOOKUP(D47,[1]Sheet1!$E:$P,12,0)</f>
        <v>900</v>
      </c>
      <c r="N47" t="str">
        <f>VLOOKUP(D47,二批种植!B:G,5,0)</f>
        <v>红薯2亩  花生2亩  芝麻1亩</v>
      </c>
      <c r="O47">
        <f>VLOOKUP(D47,二批种植!B:G,6,0)</f>
        <v>1500</v>
      </c>
      <c r="P47" t="str">
        <f>VLOOKUP(D47,二批养殖!A:E,5,0)</f>
        <v>蜂9箱</v>
      </c>
      <c r="Q47">
        <v>2600</v>
      </c>
      <c r="R47">
        <f t="shared" si="2"/>
        <v>4100</v>
      </c>
      <c r="S47">
        <f t="shared" si="3"/>
        <v>5000</v>
      </c>
    </row>
    <row r="48" spans="1:19">
      <c r="A48" s="13">
        <v>1144</v>
      </c>
      <c r="B48" s="13" t="s">
        <v>14</v>
      </c>
      <c r="C48" s="13" t="s">
        <v>33</v>
      </c>
      <c r="D48" s="13" t="s">
        <v>530</v>
      </c>
      <c r="E48" s="13" t="s">
        <v>17</v>
      </c>
      <c r="F48" s="13" t="s">
        <v>531</v>
      </c>
      <c r="G48" s="13" t="s">
        <v>156</v>
      </c>
      <c r="H48" s="13" t="s">
        <v>532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f t="shared" si="2"/>
        <v>0</v>
      </c>
      <c r="S48">
        <f t="shared" si="3"/>
        <v>0</v>
      </c>
    </row>
    <row r="49" spans="1:19">
      <c r="A49" s="13">
        <v>1147</v>
      </c>
      <c r="B49" s="13" t="s">
        <v>14</v>
      </c>
      <c r="C49" s="13" t="s">
        <v>33</v>
      </c>
      <c r="D49" s="13" t="s">
        <v>537</v>
      </c>
      <c r="E49" s="13" t="s">
        <v>17</v>
      </c>
      <c r="F49" s="13" t="s">
        <v>538</v>
      </c>
      <c r="G49" s="13" t="s">
        <v>19</v>
      </c>
      <c r="H49" s="13" t="s">
        <v>539</v>
      </c>
      <c r="I49" t="s">
        <v>1179</v>
      </c>
      <c r="J49">
        <v>600</v>
      </c>
      <c r="K49">
        <f>VLOOKUP(D49,[1]Sheet1!$E:$N,9,0)</f>
        <v>0</v>
      </c>
      <c r="L49">
        <f>VLOOKUP(D49,[1]Sheet1!$E:$N,10,0)</f>
        <v>0</v>
      </c>
      <c r="M49">
        <f>VLOOKUP(D49,[1]Sheet1!$E:$P,12,0)</f>
        <v>600</v>
      </c>
      <c r="N49" t="str">
        <f>VLOOKUP(D49,二批种植!B:G,5,0)</f>
        <v>芝麻1.5亩  黄姜2亩  花生2亩  红薯1亩</v>
      </c>
      <c r="O49">
        <f>VLOOKUP(D49,二批种植!B:G,6,0)</f>
        <v>2150</v>
      </c>
      <c r="P49" t="str">
        <f>VLOOKUP(D49,二批养殖!A:E,5,0)</f>
        <v>蜂7箱</v>
      </c>
      <c r="Q49">
        <v>2250</v>
      </c>
      <c r="R49">
        <f t="shared" si="2"/>
        <v>4400</v>
      </c>
      <c r="S49">
        <f t="shared" si="3"/>
        <v>5000</v>
      </c>
    </row>
    <row r="50" spans="1:19">
      <c r="A50" s="13">
        <v>1152</v>
      </c>
      <c r="B50" s="13" t="s">
        <v>14</v>
      </c>
      <c r="C50" s="13" t="s">
        <v>55</v>
      </c>
      <c r="D50" s="13" t="s">
        <v>548</v>
      </c>
      <c r="E50" s="13" t="s">
        <v>17</v>
      </c>
      <c r="F50" s="13" t="s">
        <v>549</v>
      </c>
      <c r="G50" s="13" t="s">
        <v>248</v>
      </c>
      <c r="H50" s="13" t="s">
        <v>550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 t="str">
        <f>VLOOKUP(D50,二批养殖!A:E,5,0)</f>
        <v>蜂8箱  猪4头</v>
      </c>
      <c r="Q50">
        <f>VLOOKUP(D50,二批养殖!A:F,6,0)</f>
        <v>5000</v>
      </c>
      <c r="R50">
        <f t="shared" si="2"/>
        <v>5000</v>
      </c>
      <c r="S50">
        <f t="shared" si="3"/>
        <v>5000</v>
      </c>
    </row>
    <row r="51" spans="1:19">
      <c r="A51" s="13">
        <v>1154</v>
      </c>
      <c r="B51" s="13" t="s">
        <v>14</v>
      </c>
      <c r="C51" s="13" t="s">
        <v>55</v>
      </c>
      <c r="D51" s="13" t="s">
        <v>553</v>
      </c>
      <c r="E51" s="13" t="s">
        <v>17</v>
      </c>
      <c r="F51" s="13" t="s">
        <v>554</v>
      </c>
      <c r="G51" s="13" t="s">
        <v>36</v>
      </c>
      <c r="H51" s="13" t="s">
        <v>555</v>
      </c>
      <c r="I51">
        <v>0</v>
      </c>
      <c r="J51">
        <v>0</v>
      </c>
      <c r="K51">
        <v>0</v>
      </c>
      <c r="L51">
        <v>0</v>
      </c>
      <c r="M51">
        <v>0</v>
      </c>
      <c r="N51" t="str">
        <f>VLOOKUP(D51,二批种植!B:G,5,0)</f>
        <v>花生2亩</v>
      </c>
      <c r="O51">
        <f>VLOOKUP(D51,二批种植!B:G,6,0)</f>
        <v>600</v>
      </c>
      <c r="P51">
        <v>0</v>
      </c>
      <c r="Q51">
        <v>0</v>
      </c>
      <c r="R51">
        <f t="shared" si="2"/>
        <v>600</v>
      </c>
      <c r="S51">
        <f t="shared" si="3"/>
        <v>600</v>
      </c>
    </row>
    <row r="52" spans="1:19">
      <c r="A52" s="13">
        <v>1158</v>
      </c>
      <c r="B52" s="13" t="s">
        <v>14</v>
      </c>
      <c r="C52" s="13" t="s">
        <v>33</v>
      </c>
      <c r="D52" s="13" t="s">
        <v>562</v>
      </c>
      <c r="E52" s="13" t="s">
        <v>17</v>
      </c>
      <c r="F52" s="13" t="s">
        <v>563</v>
      </c>
      <c r="G52" s="13" t="s">
        <v>248</v>
      </c>
      <c r="H52" s="13" t="s">
        <v>564</v>
      </c>
      <c r="I52" t="s">
        <v>1179</v>
      </c>
      <c r="J52">
        <v>600</v>
      </c>
      <c r="K52" t="str">
        <f>VLOOKUP(D52,[1]Sheet1!$E:$N,9,0)</f>
        <v>蜂11箱</v>
      </c>
      <c r="L52">
        <f>VLOOKUP(D52,[1]Sheet1!$E:$N,10,0)</f>
        <v>4400</v>
      </c>
      <c r="M52">
        <f>VLOOKUP(D52,[1]Sheet1!$E:$P,12,0)</f>
        <v>5000</v>
      </c>
      <c r="N52">
        <v>0</v>
      </c>
      <c r="O52">
        <v>0</v>
      </c>
      <c r="P52">
        <v>0</v>
      </c>
      <c r="Q52">
        <v>0</v>
      </c>
      <c r="R52">
        <f t="shared" si="2"/>
        <v>0</v>
      </c>
      <c r="S52">
        <f t="shared" si="3"/>
        <v>5000</v>
      </c>
    </row>
    <row r="53" spans="1:19">
      <c r="A53" s="13">
        <v>1160</v>
      </c>
      <c r="B53" s="13" t="s">
        <v>14</v>
      </c>
      <c r="C53" s="13" t="s">
        <v>33</v>
      </c>
      <c r="D53" s="13" t="s">
        <v>567</v>
      </c>
      <c r="E53" s="13" t="s">
        <v>17</v>
      </c>
      <c r="F53" s="13" t="s">
        <v>568</v>
      </c>
      <c r="G53" s="13" t="s">
        <v>36</v>
      </c>
      <c r="H53" s="13" t="s">
        <v>569</v>
      </c>
      <c r="I53" t="s">
        <v>1180</v>
      </c>
      <c r="J53">
        <v>900</v>
      </c>
      <c r="K53">
        <f>VLOOKUP(D53,[1]Sheet1!$E:$N,9,0)</f>
        <v>0</v>
      </c>
      <c r="L53">
        <f>VLOOKUP(D53,[1]Sheet1!$E:$N,10,0)</f>
        <v>0</v>
      </c>
      <c r="M53">
        <f>VLOOKUP(D53,[1]Sheet1!$E:$P,12,0)</f>
        <v>900</v>
      </c>
      <c r="N53">
        <v>0</v>
      </c>
      <c r="O53">
        <v>0</v>
      </c>
      <c r="P53" t="str">
        <f>VLOOKUP(D53,二批养殖!A:E,5,0)</f>
        <v>蜂12箱</v>
      </c>
      <c r="Q53">
        <v>4100</v>
      </c>
      <c r="R53">
        <f t="shared" si="2"/>
        <v>4100</v>
      </c>
      <c r="S53">
        <f t="shared" si="3"/>
        <v>5000</v>
      </c>
    </row>
    <row r="54" spans="1:19">
      <c r="A54" s="13">
        <v>1164</v>
      </c>
      <c r="B54" s="13" t="s">
        <v>14</v>
      </c>
      <c r="C54" s="13" t="s">
        <v>55</v>
      </c>
      <c r="D54" s="13" t="s">
        <v>576</v>
      </c>
      <c r="E54" s="13" t="s">
        <v>17</v>
      </c>
      <c r="F54" s="13" t="s">
        <v>577</v>
      </c>
      <c r="G54" s="13" t="s">
        <v>19</v>
      </c>
      <c r="H54" s="13" t="s">
        <v>578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f t="shared" si="2"/>
        <v>0</v>
      </c>
      <c r="S54" s="15">
        <f t="shared" si="3"/>
        <v>0</v>
      </c>
    </row>
    <row r="55" spans="1:19">
      <c r="A55" s="13">
        <v>1169</v>
      </c>
      <c r="B55" s="13" t="s">
        <v>14</v>
      </c>
      <c r="C55" s="13" t="s">
        <v>55</v>
      </c>
      <c r="D55" s="13" t="s">
        <v>587</v>
      </c>
      <c r="E55" s="13" t="s">
        <v>17</v>
      </c>
      <c r="F55" s="13" t="s">
        <v>588</v>
      </c>
      <c r="G55" s="13" t="s">
        <v>81</v>
      </c>
      <c r="H55" s="13" t="s">
        <v>589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f t="shared" si="2"/>
        <v>0</v>
      </c>
      <c r="S55" s="15">
        <f t="shared" si="3"/>
        <v>0</v>
      </c>
    </row>
    <row r="56" spans="1:19">
      <c r="A56" s="13">
        <v>1175</v>
      </c>
      <c r="B56" s="13" t="s">
        <v>14</v>
      </c>
      <c r="C56" s="13" t="s">
        <v>479</v>
      </c>
      <c r="D56" s="13" t="s">
        <v>600</v>
      </c>
      <c r="E56" s="13" t="s">
        <v>17</v>
      </c>
      <c r="F56" s="13" t="s">
        <v>601</v>
      </c>
      <c r="G56" s="13" t="s">
        <v>156</v>
      </c>
      <c r="H56" s="13" t="s">
        <v>232</v>
      </c>
      <c r="I56" t="s">
        <v>1189</v>
      </c>
      <c r="J56">
        <v>1800</v>
      </c>
      <c r="K56">
        <f>VLOOKUP(D56,[1]Sheet1!$E:$N,9,0)</f>
        <v>0</v>
      </c>
      <c r="L56">
        <f>VLOOKUP(D56,[1]Sheet1!$E:$N,10,0)</f>
        <v>0</v>
      </c>
      <c r="M56">
        <f>VLOOKUP(D56,[1]Sheet1!$E:$P,12,0)</f>
        <v>1800</v>
      </c>
      <c r="N56" t="str">
        <f>VLOOKUP(D56,二批种植!B:G,5,0)</f>
        <v>花生3亩  芝麻3亩  红薯1亩</v>
      </c>
      <c r="O56">
        <f>VLOOKUP(D56,二批种植!B:G,6,0)</f>
        <v>2100</v>
      </c>
      <c r="P56">
        <v>0</v>
      </c>
      <c r="Q56">
        <v>0</v>
      </c>
      <c r="R56">
        <f t="shared" si="2"/>
        <v>2100</v>
      </c>
      <c r="S56">
        <f t="shared" si="3"/>
        <v>3900</v>
      </c>
    </row>
    <row r="57" spans="1:19">
      <c r="A57" s="13">
        <v>1178</v>
      </c>
      <c r="B57" s="13" t="s">
        <v>14</v>
      </c>
      <c r="C57" s="13" t="s">
        <v>479</v>
      </c>
      <c r="D57" s="13" t="s">
        <v>606</v>
      </c>
      <c r="E57" s="13" t="s">
        <v>17</v>
      </c>
      <c r="F57" s="13" t="s">
        <v>607</v>
      </c>
      <c r="G57" s="13" t="s">
        <v>36</v>
      </c>
      <c r="H57" s="13" t="s">
        <v>608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f t="shared" si="2"/>
        <v>0</v>
      </c>
      <c r="S57" s="15">
        <f t="shared" si="3"/>
        <v>0</v>
      </c>
    </row>
    <row r="58" spans="1:19">
      <c r="A58" s="13">
        <v>1182</v>
      </c>
      <c r="B58" s="13" t="s">
        <v>14</v>
      </c>
      <c r="C58" s="13" t="s">
        <v>33</v>
      </c>
      <c r="D58" s="13" t="s">
        <v>615</v>
      </c>
      <c r="E58" s="13" t="s">
        <v>17</v>
      </c>
      <c r="F58" s="13" t="s">
        <v>616</v>
      </c>
      <c r="G58" s="13" t="s">
        <v>248</v>
      </c>
      <c r="H58" s="13" t="s">
        <v>617</v>
      </c>
      <c r="I58" t="s">
        <v>1179</v>
      </c>
      <c r="J58">
        <v>600</v>
      </c>
      <c r="K58">
        <f>VLOOKUP(D58,[1]Sheet1!$E:$N,9,0)</f>
        <v>0</v>
      </c>
      <c r="L58">
        <f>VLOOKUP(D58,[1]Sheet1!$E:$N,10,0)</f>
        <v>0</v>
      </c>
      <c r="M58">
        <f>VLOOKUP(D58,[1]Sheet1!$E:$P,12,0)</f>
        <v>600</v>
      </c>
      <c r="N58">
        <v>0</v>
      </c>
      <c r="O58">
        <v>0</v>
      </c>
      <c r="P58" t="str">
        <f>VLOOKUP(D58,二批养殖!A:E,5,0)</f>
        <v>蜂10箱</v>
      </c>
      <c r="Q58">
        <f>VLOOKUP(D58,二批养殖!A:F,6,0)</f>
        <v>4000</v>
      </c>
      <c r="R58">
        <f t="shared" si="2"/>
        <v>4000</v>
      </c>
      <c r="S58">
        <f t="shared" si="3"/>
        <v>4600</v>
      </c>
    </row>
    <row r="59" spans="1:19">
      <c r="A59" s="13">
        <v>1184</v>
      </c>
      <c r="B59" s="13" t="s">
        <v>14</v>
      </c>
      <c r="C59" s="13" t="s">
        <v>95</v>
      </c>
      <c r="D59" s="13" t="s">
        <v>620</v>
      </c>
      <c r="E59" s="13" t="s">
        <v>17</v>
      </c>
      <c r="F59" s="13" t="s">
        <v>621</v>
      </c>
      <c r="G59" s="13" t="s">
        <v>156</v>
      </c>
      <c r="H59" s="13" t="s">
        <v>622</v>
      </c>
      <c r="I59" t="s">
        <v>1179</v>
      </c>
      <c r="J59">
        <v>600</v>
      </c>
      <c r="K59">
        <f>VLOOKUP(D59,[1]Sheet1!$E:$N,9,0)</f>
        <v>0</v>
      </c>
      <c r="L59">
        <f>VLOOKUP(D59,[1]Sheet1!$E:$N,10,0)</f>
        <v>0</v>
      </c>
      <c r="M59">
        <f>VLOOKUP(D59,[1]Sheet1!$E:$P,12,0)</f>
        <v>600</v>
      </c>
      <c r="N59" t="str">
        <f>VLOOKUP(D59,二批种植!B:G,5,0)</f>
        <v>红薯3亩  花生2亩</v>
      </c>
      <c r="O59">
        <f>VLOOKUP(D59,二批种植!B:G,6,0)</f>
        <v>1500</v>
      </c>
      <c r="P59">
        <v>0</v>
      </c>
      <c r="Q59">
        <v>0</v>
      </c>
      <c r="R59">
        <f t="shared" si="2"/>
        <v>1500</v>
      </c>
      <c r="S59">
        <f t="shared" si="3"/>
        <v>2100</v>
      </c>
    </row>
    <row r="60" spans="1:19">
      <c r="A60" s="13">
        <v>1187</v>
      </c>
      <c r="B60" s="13" t="s">
        <v>14</v>
      </c>
      <c r="C60" s="13" t="s">
        <v>55</v>
      </c>
      <c r="D60" s="13" t="s">
        <v>627</v>
      </c>
      <c r="E60" s="13" t="s">
        <v>17</v>
      </c>
      <c r="F60" s="13" t="s">
        <v>628</v>
      </c>
      <c r="G60" s="13" t="s">
        <v>81</v>
      </c>
      <c r="H60" s="13" t="s">
        <v>629</v>
      </c>
      <c r="I60" t="s">
        <v>1180</v>
      </c>
      <c r="J60">
        <v>900</v>
      </c>
      <c r="K60">
        <f>VLOOKUP(D60,[1]Sheet1!$E:$N,9,0)</f>
        <v>0</v>
      </c>
      <c r="L60">
        <f>VLOOKUP(D60,[1]Sheet1!$E:$N,10,0)</f>
        <v>0</v>
      </c>
      <c r="M60">
        <f>VLOOKUP(D60,[1]Sheet1!$E:$P,12,0)</f>
        <v>900</v>
      </c>
      <c r="N60" t="str">
        <f>VLOOKUP(D60,二批种植!B:G,5,0)</f>
        <v>红薯3亩  花生3亩  芝麻3亩</v>
      </c>
      <c r="O60">
        <f>VLOOKUP(D60,二批种植!B:G,6,0)</f>
        <v>2700</v>
      </c>
      <c r="P60">
        <v>0</v>
      </c>
      <c r="Q60">
        <v>0</v>
      </c>
      <c r="R60">
        <f t="shared" si="2"/>
        <v>2700</v>
      </c>
      <c r="S60">
        <f t="shared" si="3"/>
        <v>3600</v>
      </c>
    </row>
    <row r="61" spans="1:19">
      <c r="A61" s="13">
        <v>1193</v>
      </c>
      <c r="B61" s="13" t="s">
        <v>14</v>
      </c>
      <c r="C61" s="13" t="s">
        <v>33</v>
      </c>
      <c r="D61" s="13" t="s">
        <v>640</v>
      </c>
      <c r="E61" s="13" t="s">
        <v>17</v>
      </c>
      <c r="F61" s="13" t="s">
        <v>641</v>
      </c>
      <c r="G61" s="13" t="s">
        <v>81</v>
      </c>
      <c r="H61" s="13" t="s">
        <v>642</v>
      </c>
      <c r="I61" t="s">
        <v>1180</v>
      </c>
      <c r="J61">
        <v>900</v>
      </c>
      <c r="K61" t="str">
        <f>VLOOKUP(D61,[1]Sheet1!$E:$N,9,0)</f>
        <v>蜂10箱</v>
      </c>
      <c r="L61">
        <f>VLOOKUP(D61,[1]Sheet1!$E:$N,10,0)</f>
        <v>4000</v>
      </c>
      <c r="M61">
        <f>VLOOKUP(D61,[1]Sheet1!$E:$P,12,0)</f>
        <v>4900</v>
      </c>
      <c r="N61">
        <v>0</v>
      </c>
      <c r="O61">
        <v>0</v>
      </c>
      <c r="P61">
        <v>0</v>
      </c>
      <c r="Q61">
        <v>0</v>
      </c>
      <c r="R61">
        <f t="shared" si="2"/>
        <v>0</v>
      </c>
      <c r="S61">
        <f t="shared" si="3"/>
        <v>4900</v>
      </c>
    </row>
    <row r="62" spans="1:19">
      <c r="A62" s="13">
        <v>1199</v>
      </c>
      <c r="B62" s="13" t="s">
        <v>14</v>
      </c>
      <c r="C62" s="13" t="s">
        <v>55</v>
      </c>
      <c r="D62" s="13" t="s">
        <v>653</v>
      </c>
      <c r="E62" s="13" t="s">
        <v>17</v>
      </c>
      <c r="F62" s="13" t="s">
        <v>654</v>
      </c>
      <c r="G62" s="13" t="s">
        <v>156</v>
      </c>
      <c r="H62" s="13" t="s">
        <v>655</v>
      </c>
      <c r="I62" t="s">
        <v>1190</v>
      </c>
      <c r="J62">
        <v>1200</v>
      </c>
      <c r="K62" t="str">
        <f>VLOOKUP(D62,[1]Sheet1!$E:$N,9,0)</f>
        <v>蜂7箱</v>
      </c>
      <c r="L62">
        <f>VLOOKUP(D62,[1]Sheet1!$E:$N,10,0)</f>
        <v>2800</v>
      </c>
      <c r="M62">
        <f>VLOOKUP(D62,[1]Sheet1!$E:$P,12,0)</f>
        <v>4000</v>
      </c>
      <c r="N62" t="str">
        <f>VLOOKUP(D62,二批种植!B:G,5,0)</f>
        <v>花生3.5亩  芝麻2.5亩</v>
      </c>
      <c r="O62">
        <v>1000</v>
      </c>
      <c r="P62">
        <v>0</v>
      </c>
      <c r="Q62">
        <v>0</v>
      </c>
      <c r="R62">
        <f t="shared" si="2"/>
        <v>1000</v>
      </c>
      <c r="S62">
        <f t="shared" si="3"/>
        <v>5000</v>
      </c>
    </row>
    <row r="63" spans="1:19">
      <c r="A63" s="13">
        <v>1202</v>
      </c>
      <c r="B63" s="13" t="s">
        <v>14</v>
      </c>
      <c r="C63" s="13" t="s">
        <v>110</v>
      </c>
      <c r="D63" s="13" t="s">
        <v>660</v>
      </c>
      <c r="E63" s="13" t="s">
        <v>17</v>
      </c>
      <c r="F63" s="13" t="s">
        <v>661</v>
      </c>
      <c r="G63" s="13" t="s">
        <v>156</v>
      </c>
      <c r="H63" s="13" t="s">
        <v>662</v>
      </c>
      <c r="I63" t="s">
        <v>1180</v>
      </c>
      <c r="J63">
        <v>900</v>
      </c>
      <c r="K63">
        <f>VLOOKUP(D63,[1]Sheet1!$E:$N,9,0)</f>
        <v>0</v>
      </c>
      <c r="L63">
        <f>VLOOKUP(D63,[1]Sheet1!$E:$N,10,0)</f>
        <v>0</v>
      </c>
      <c r="M63">
        <f>VLOOKUP(D63,[1]Sheet1!$E:$P,12,0)</f>
        <v>900</v>
      </c>
      <c r="N63" t="str">
        <f>VLOOKUP(D63,二批种植!B:G,5,0)</f>
        <v>花生4亩  芝麻3亩  红薯1亩  黄姜2亩</v>
      </c>
      <c r="O63">
        <f>VLOOKUP(D63,二批种植!B:G,6,0)</f>
        <v>3200</v>
      </c>
      <c r="P63">
        <v>0</v>
      </c>
      <c r="Q63">
        <v>0</v>
      </c>
      <c r="R63">
        <f t="shared" si="2"/>
        <v>3200</v>
      </c>
      <c r="S63">
        <f t="shared" si="3"/>
        <v>4100</v>
      </c>
    </row>
    <row r="64" spans="1:19">
      <c r="A64" s="13">
        <v>1205</v>
      </c>
      <c r="B64" s="13" t="s">
        <v>14</v>
      </c>
      <c r="C64" s="13" t="s">
        <v>110</v>
      </c>
      <c r="D64" s="13" t="s">
        <v>667</v>
      </c>
      <c r="E64" s="13" t="s">
        <v>17</v>
      </c>
      <c r="F64" s="13" t="s">
        <v>668</v>
      </c>
      <c r="G64" s="13" t="s">
        <v>36</v>
      </c>
      <c r="H64" s="13" t="s">
        <v>669</v>
      </c>
      <c r="I64" t="s">
        <v>1179</v>
      </c>
      <c r="J64">
        <v>600</v>
      </c>
      <c r="K64">
        <f>VLOOKUP(D64,[1]Sheet1!$E:$N,9,0)</f>
        <v>0</v>
      </c>
      <c r="L64">
        <f>VLOOKUP(D64,[1]Sheet1!$E:$N,10,0)</f>
        <v>0</v>
      </c>
      <c r="M64">
        <f>VLOOKUP(D64,[1]Sheet1!$E:$P,12,0)</f>
        <v>600</v>
      </c>
      <c r="N64" t="str">
        <f>VLOOKUP(D64,二批种植!B:G,5,0)</f>
        <v>红薯1亩  花生3亩  芝麻2亩  黄姜2亩</v>
      </c>
      <c r="O64">
        <f>VLOOKUP(D64,二批种植!B:G,6,0)</f>
        <v>2600</v>
      </c>
      <c r="P64">
        <v>0</v>
      </c>
      <c r="Q64">
        <v>0</v>
      </c>
      <c r="R64">
        <f t="shared" si="2"/>
        <v>2600</v>
      </c>
      <c r="S64">
        <f t="shared" si="3"/>
        <v>3200</v>
      </c>
    </row>
    <row r="65" spans="1:19">
      <c r="A65" s="13">
        <v>1209</v>
      </c>
      <c r="B65" s="13" t="s">
        <v>14</v>
      </c>
      <c r="C65" s="13" t="s">
        <v>55</v>
      </c>
      <c r="D65" s="13" t="s">
        <v>676</v>
      </c>
      <c r="E65" s="13" t="s">
        <v>17</v>
      </c>
      <c r="F65" s="13" t="s">
        <v>677</v>
      </c>
      <c r="G65" s="13" t="s">
        <v>81</v>
      </c>
      <c r="H65" s="13" t="s">
        <v>678</v>
      </c>
      <c r="I65">
        <v>0</v>
      </c>
      <c r="J65">
        <v>0</v>
      </c>
      <c r="K65">
        <v>0</v>
      </c>
      <c r="L65">
        <v>0</v>
      </c>
      <c r="M65">
        <v>0</v>
      </c>
      <c r="N65" t="str">
        <f>VLOOKUP(D65,二批种植!B:G,5,0)</f>
        <v>花生2亩</v>
      </c>
      <c r="O65">
        <f>VLOOKUP(D65,二批种植!B:G,6,0)</f>
        <v>600</v>
      </c>
      <c r="P65">
        <v>0</v>
      </c>
      <c r="Q65">
        <v>0</v>
      </c>
      <c r="R65">
        <f t="shared" si="2"/>
        <v>600</v>
      </c>
      <c r="S65">
        <f t="shared" si="3"/>
        <v>600</v>
      </c>
    </row>
    <row r="66" spans="1:19">
      <c r="A66" s="13">
        <v>1215</v>
      </c>
      <c r="B66" s="13" t="s">
        <v>14</v>
      </c>
      <c r="C66" s="13" t="s">
        <v>15</v>
      </c>
      <c r="D66" s="13" t="s">
        <v>689</v>
      </c>
      <c r="E66" s="13" t="s">
        <v>17</v>
      </c>
      <c r="F66" s="13" t="s">
        <v>690</v>
      </c>
      <c r="G66" s="13" t="s">
        <v>19</v>
      </c>
      <c r="H66" s="13" t="s">
        <v>691</v>
      </c>
      <c r="I66" t="s">
        <v>1190</v>
      </c>
      <c r="J66">
        <v>1200</v>
      </c>
      <c r="K66">
        <f>VLOOKUP(D66,[1]Sheet1!$E:$N,9,0)</f>
        <v>0</v>
      </c>
      <c r="L66">
        <f>VLOOKUP(D66,[1]Sheet1!$E:$N,10,0)</f>
        <v>0</v>
      </c>
      <c r="M66">
        <f>VLOOKUP(D66,[1]Sheet1!$E:$P,12,0)</f>
        <v>1200</v>
      </c>
      <c r="N66" t="str">
        <f>VLOOKUP(D66,二批种植!B:G,5,0)</f>
        <v>花生2亩  芝麻3亩  黄姜2亩</v>
      </c>
      <c r="O66">
        <f>VLOOKUP(D66,二批种植!B:G,6,0)</f>
        <v>2300</v>
      </c>
      <c r="P66" t="str">
        <f>VLOOKUP(D66,二批养殖!A:E,5,0)</f>
        <v>蜂3箱</v>
      </c>
      <c r="Q66">
        <f>VLOOKUP(D66,二批养殖!A:F,6,0)</f>
        <v>1200</v>
      </c>
      <c r="R66">
        <f t="shared" si="2"/>
        <v>3500</v>
      </c>
      <c r="S66">
        <f t="shared" si="3"/>
        <v>4700</v>
      </c>
    </row>
    <row r="67" spans="1:19">
      <c r="A67" s="13">
        <v>1220</v>
      </c>
      <c r="B67" s="13" t="s">
        <v>14</v>
      </c>
      <c r="C67" s="13" t="s">
        <v>15</v>
      </c>
      <c r="D67" s="13" t="s">
        <v>700</v>
      </c>
      <c r="E67" s="13" t="s">
        <v>17</v>
      </c>
      <c r="F67" s="13" t="s">
        <v>701</v>
      </c>
      <c r="G67" s="13" t="s">
        <v>156</v>
      </c>
      <c r="H67" s="13" t="s">
        <v>702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f t="shared" si="2"/>
        <v>0</v>
      </c>
      <c r="S67">
        <f t="shared" si="3"/>
        <v>0</v>
      </c>
    </row>
    <row r="68" spans="1:19">
      <c r="A68" s="13">
        <v>1223</v>
      </c>
      <c r="B68" s="13" t="s">
        <v>14</v>
      </c>
      <c r="C68" s="13" t="s">
        <v>122</v>
      </c>
      <c r="D68" s="13" t="s">
        <v>707</v>
      </c>
      <c r="E68" s="13" t="s">
        <v>17</v>
      </c>
      <c r="F68" s="13" t="s">
        <v>708</v>
      </c>
      <c r="G68" s="13" t="s">
        <v>19</v>
      </c>
      <c r="H68" s="13" t="s">
        <v>709</v>
      </c>
      <c r="I68" t="s">
        <v>1179</v>
      </c>
      <c r="J68">
        <v>600</v>
      </c>
      <c r="K68">
        <f>VLOOKUP(D68,[1]Sheet1!$E:$N,9,0)</f>
        <v>0</v>
      </c>
      <c r="L68">
        <f>VLOOKUP(D68,[1]Sheet1!$E:$N,10,0)</f>
        <v>0</v>
      </c>
      <c r="M68">
        <f>VLOOKUP(D68,[1]Sheet1!$E:$P,12,0)</f>
        <v>600</v>
      </c>
      <c r="N68" t="str">
        <f>VLOOKUP(D68,二批种植!B:G,5,0)</f>
        <v>红薯1.5亩</v>
      </c>
      <c r="O68">
        <f>VLOOKUP(D68,二批种植!B:G,6,0)</f>
        <v>450</v>
      </c>
      <c r="P68">
        <v>0</v>
      </c>
      <c r="Q68">
        <v>0</v>
      </c>
      <c r="R68">
        <f t="shared" ref="R68:R99" si="4">O68+Q68</f>
        <v>450</v>
      </c>
      <c r="S68">
        <f t="shared" ref="S68:S99" si="5">M68+R68</f>
        <v>1050</v>
      </c>
    </row>
    <row r="69" spans="1:19">
      <c r="A69" s="13">
        <v>1228</v>
      </c>
      <c r="B69" s="13" t="s">
        <v>14</v>
      </c>
      <c r="C69" s="13" t="s">
        <v>95</v>
      </c>
      <c r="D69" s="13" t="s">
        <v>718</v>
      </c>
      <c r="E69" s="13" t="s">
        <v>17</v>
      </c>
      <c r="F69" s="13" t="s">
        <v>719</v>
      </c>
      <c r="G69" s="13" t="s">
        <v>248</v>
      </c>
      <c r="H69" s="13" t="s">
        <v>720</v>
      </c>
      <c r="I69">
        <v>0</v>
      </c>
      <c r="J69">
        <v>0</v>
      </c>
      <c r="K69">
        <v>0</v>
      </c>
      <c r="L69">
        <v>0</v>
      </c>
      <c r="M69">
        <v>0</v>
      </c>
      <c r="N69" t="str">
        <f>VLOOKUP(D69,二批种植!B:G,5,0)</f>
        <v>花生1亩</v>
      </c>
      <c r="O69">
        <f>VLOOKUP(D69,二批种植!B:G,6,0)</f>
        <v>300</v>
      </c>
      <c r="P69">
        <v>0</v>
      </c>
      <c r="Q69">
        <v>0</v>
      </c>
      <c r="R69">
        <f t="shared" si="4"/>
        <v>300</v>
      </c>
      <c r="S69">
        <f t="shared" si="5"/>
        <v>300</v>
      </c>
    </row>
    <row r="70" spans="1:19">
      <c r="A70" s="13">
        <v>1230</v>
      </c>
      <c r="B70" s="13" t="s">
        <v>14</v>
      </c>
      <c r="C70" s="13" t="s">
        <v>55</v>
      </c>
      <c r="D70" s="13" t="s">
        <v>723</v>
      </c>
      <c r="E70" s="13" t="s">
        <v>17</v>
      </c>
      <c r="F70" s="13" t="s">
        <v>724</v>
      </c>
      <c r="G70" s="13" t="s">
        <v>156</v>
      </c>
      <c r="H70" s="13" t="s">
        <v>725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f t="shared" si="4"/>
        <v>0</v>
      </c>
      <c r="S70">
        <f t="shared" si="5"/>
        <v>0</v>
      </c>
    </row>
    <row r="71" spans="1:19">
      <c r="A71" s="13">
        <v>1233</v>
      </c>
      <c r="B71" s="13" t="s">
        <v>14</v>
      </c>
      <c r="C71" s="13" t="s">
        <v>479</v>
      </c>
      <c r="D71" s="13" t="s">
        <v>730</v>
      </c>
      <c r="E71" s="13" t="s">
        <v>17</v>
      </c>
      <c r="F71" s="13" t="s">
        <v>731</v>
      </c>
      <c r="G71" s="13" t="s">
        <v>248</v>
      </c>
      <c r="H71" s="13" t="s">
        <v>732</v>
      </c>
      <c r="I71" t="s">
        <v>1180</v>
      </c>
      <c r="J71">
        <v>900</v>
      </c>
      <c r="K71">
        <f>VLOOKUP(D71,[1]Sheet1!$E:$N,9,0)</f>
        <v>0</v>
      </c>
      <c r="L71">
        <f>VLOOKUP(D71,[1]Sheet1!$E:$N,10,0)</f>
        <v>0</v>
      </c>
      <c r="M71">
        <f>VLOOKUP(D71,[1]Sheet1!$E:$P,12,0)</f>
        <v>900</v>
      </c>
      <c r="N71" t="str">
        <f>VLOOKUP(D71,二批种植!B:G,5,0)</f>
        <v>芝麻3亩  黄姜8亩  白芨2亩</v>
      </c>
      <c r="O71">
        <f>VLOOKUP(D71,二批种植!B:G,6,0)</f>
        <v>4100</v>
      </c>
      <c r="P71">
        <v>0</v>
      </c>
      <c r="Q71">
        <v>0</v>
      </c>
      <c r="R71">
        <f t="shared" si="4"/>
        <v>4100</v>
      </c>
      <c r="S71">
        <f t="shared" si="5"/>
        <v>5000</v>
      </c>
    </row>
    <row r="72" spans="1:19">
      <c r="A72" s="13">
        <v>1235</v>
      </c>
      <c r="B72" s="13" t="s">
        <v>14</v>
      </c>
      <c r="C72" s="13" t="s">
        <v>122</v>
      </c>
      <c r="D72" s="13" t="s">
        <v>735</v>
      </c>
      <c r="E72" s="13" t="s">
        <v>17</v>
      </c>
      <c r="F72" s="13" t="s">
        <v>736</v>
      </c>
      <c r="G72" s="13" t="s">
        <v>81</v>
      </c>
      <c r="H72" s="13" t="s">
        <v>737</v>
      </c>
      <c r="I72" t="s">
        <v>1190</v>
      </c>
      <c r="J72">
        <v>1200</v>
      </c>
      <c r="K72">
        <f>VLOOKUP(D72,[1]Sheet1!$E:$N,9,0)</f>
        <v>0</v>
      </c>
      <c r="L72">
        <f>VLOOKUP(D72,[1]Sheet1!$E:$N,10,0)</f>
        <v>0</v>
      </c>
      <c r="M72">
        <f>VLOOKUP(D72,[1]Sheet1!$E:$P,12,0)</f>
        <v>1200</v>
      </c>
      <c r="N72" t="str">
        <f>VLOOKUP(D72,二批种植!B:G,5,0)</f>
        <v>红薯3亩  芝麻3亩</v>
      </c>
      <c r="O72">
        <f>VLOOKUP(D72,二批种植!B:G,6,0)</f>
        <v>1800</v>
      </c>
      <c r="P72">
        <v>0</v>
      </c>
      <c r="Q72">
        <v>0</v>
      </c>
      <c r="R72">
        <f t="shared" si="4"/>
        <v>1800</v>
      </c>
      <c r="S72">
        <f t="shared" si="5"/>
        <v>3000</v>
      </c>
    </row>
    <row r="73" spans="1:19">
      <c r="A73" s="13">
        <v>1241</v>
      </c>
      <c r="B73" s="13" t="s">
        <v>14</v>
      </c>
      <c r="C73" s="13" t="s">
        <v>193</v>
      </c>
      <c r="D73" s="13" t="s">
        <v>748</v>
      </c>
      <c r="E73" s="13" t="s">
        <v>17</v>
      </c>
      <c r="F73" s="13" t="s">
        <v>749</v>
      </c>
      <c r="G73" s="13" t="s">
        <v>19</v>
      </c>
      <c r="H73" s="13" t="s">
        <v>750</v>
      </c>
      <c r="I73" t="s">
        <v>1190</v>
      </c>
      <c r="J73">
        <v>1200</v>
      </c>
      <c r="K73">
        <f>VLOOKUP(D73,[1]Sheet1!$E:$N,9,0)</f>
        <v>0</v>
      </c>
      <c r="L73">
        <f>VLOOKUP(D73,[1]Sheet1!$E:$N,10,0)</f>
        <v>0</v>
      </c>
      <c r="M73">
        <f>VLOOKUP(D73,[1]Sheet1!$E:$P,12,0)</f>
        <v>1200</v>
      </c>
      <c r="N73" t="str">
        <f>VLOOKUP(D73,二批种植!B:G,5,0)</f>
        <v>红薯1亩</v>
      </c>
      <c r="O73">
        <f>VLOOKUP(D73,二批种植!B:G,6,0)</f>
        <v>300</v>
      </c>
      <c r="P73">
        <v>0</v>
      </c>
      <c r="Q73">
        <v>0</v>
      </c>
      <c r="R73">
        <f t="shared" si="4"/>
        <v>300</v>
      </c>
      <c r="S73">
        <f t="shared" si="5"/>
        <v>1500</v>
      </c>
    </row>
    <row r="74" spans="1:19">
      <c r="A74" s="13">
        <v>1246</v>
      </c>
      <c r="B74" s="13" t="s">
        <v>14</v>
      </c>
      <c r="C74" s="13" t="s">
        <v>15</v>
      </c>
      <c r="D74" s="13" t="s">
        <v>759</v>
      </c>
      <c r="E74" s="13" t="s">
        <v>17</v>
      </c>
      <c r="F74" s="13" t="s">
        <v>760</v>
      </c>
      <c r="G74" s="13" t="s">
        <v>36</v>
      </c>
      <c r="H74" s="13" t="s">
        <v>761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f t="shared" si="4"/>
        <v>0</v>
      </c>
      <c r="S74" s="15">
        <f t="shared" si="5"/>
        <v>0</v>
      </c>
    </row>
    <row r="75" spans="1:19">
      <c r="A75" s="13">
        <v>1250</v>
      </c>
      <c r="B75" s="13" t="s">
        <v>14</v>
      </c>
      <c r="C75" s="13" t="s">
        <v>15</v>
      </c>
      <c r="D75" s="13" t="s">
        <v>768</v>
      </c>
      <c r="E75" s="13" t="s">
        <v>17</v>
      </c>
      <c r="F75" s="13" t="s">
        <v>769</v>
      </c>
      <c r="G75" s="13" t="s">
        <v>156</v>
      </c>
      <c r="H75" s="13" t="s">
        <v>770</v>
      </c>
      <c r="I75" t="s">
        <v>1183</v>
      </c>
      <c r="J75">
        <v>300</v>
      </c>
      <c r="K75">
        <f>VLOOKUP(D75,[1]Sheet1!$E:$N,9,0)</f>
        <v>0</v>
      </c>
      <c r="L75">
        <f>VLOOKUP(D75,[1]Sheet1!$E:$N,10,0)</f>
        <v>0</v>
      </c>
      <c r="M75">
        <f>VLOOKUP(D75,[1]Sheet1!$E:$P,12,0)</f>
        <v>300</v>
      </c>
      <c r="N75" t="str">
        <f>VLOOKUP(D75,二批种植!B:G,5,0)</f>
        <v>花生3亩  芝麻2亩  黄姜1亩</v>
      </c>
      <c r="O75">
        <f>VLOOKUP(D75,二批种植!B:G,6,0)</f>
        <v>1900</v>
      </c>
      <c r="P75">
        <v>0</v>
      </c>
      <c r="Q75">
        <v>0</v>
      </c>
      <c r="R75">
        <f t="shared" si="4"/>
        <v>1900</v>
      </c>
      <c r="S75">
        <f t="shared" si="5"/>
        <v>2200</v>
      </c>
    </row>
    <row r="76" spans="1:19">
      <c r="A76" s="13">
        <v>1253</v>
      </c>
      <c r="B76" s="13" t="s">
        <v>14</v>
      </c>
      <c r="C76" s="13" t="s">
        <v>122</v>
      </c>
      <c r="D76" s="13" t="s">
        <v>775</v>
      </c>
      <c r="E76" s="13" t="s">
        <v>17</v>
      </c>
      <c r="F76" s="13" t="s">
        <v>776</v>
      </c>
      <c r="G76" s="13" t="s">
        <v>248</v>
      </c>
      <c r="H76" s="13" t="s">
        <v>777</v>
      </c>
      <c r="I76" t="s">
        <v>1179</v>
      </c>
      <c r="J76">
        <v>600</v>
      </c>
      <c r="K76">
        <f>VLOOKUP(D76,[1]Sheet1!$E:$N,9,0)</f>
        <v>0</v>
      </c>
      <c r="L76">
        <f>VLOOKUP(D76,[1]Sheet1!$E:$N,10,0)</f>
        <v>0</v>
      </c>
      <c r="M76">
        <f>VLOOKUP(D76,[1]Sheet1!$E:$P,12,0)</f>
        <v>600</v>
      </c>
      <c r="N76" t="str">
        <f>VLOOKUP(D76,二批种植!B:G,5,0)</f>
        <v>红薯2亩  花生2亩</v>
      </c>
      <c r="O76">
        <f>VLOOKUP(D76,二批种植!B:G,6,0)</f>
        <v>1200</v>
      </c>
      <c r="P76">
        <v>0</v>
      </c>
      <c r="Q76">
        <v>0</v>
      </c>
      <c r="R76">
        <f t="shared" si="4"/>
        <v>1200</v>
      </c>
      <c r="S76">
        <f t="shared" si="5"/>
        <v>1800</v>
      </c>
    </row>
    <row r="77" spans="1:19">
      <c r="A77" s="13">
        <v>1255</v>
      </c>
      <c r="B77" s="13" t="s">
        <v>14</v>
      </c>
      <c r="C77" s="13" t="s">
        <v>479</v>
      </c>
      <c r="D77" s="13" t="s">
        <v>780</v>
      </c>
      <c r="E77" s="13" t="s">
        <v>17</v>
      </c>
      <c r="F77" s="13" t="s">
        <v>781</v>
      </c>
      <c r="G77" s="13" t="s">
        <v>259</v>
      </c>
      <c r="H77" s="13" t="s">
        <v>782</v>
      </c>
      <c r="I77" t="s">
        <v>1191</v>
      </c>
      <c r="J77">
        <v>1350</v>
      </c>
      <c r="K77" t="str">
        <f>VLOOKUP(D77,[1]Sheet1!$E:$N,9,0)</f>
        <v>蜂2箱</v>
      </c>
      <c r="L77">
        <f>VLOOKUP(D77,[1]Sheet1!$E:$N,10,0)</f>
        <v>800</v>
      </c>
      <c r="M77">
        <f>VLOOKUP(D77,[1]Sheet1!$E:$P,12,0)</f>
        <v>2150</v>
      </c>
      <c r="N77" t="str">
        <f>VLOOKUP(D77,二批种植!B:G,5,0)</f>
        <v>红薯1亩  花生2亩  芝麻2亩</v>
      </c>
      <c r="O77">
        <f>VLOOKUP(D77,二批种植!B:G,6,0)</f>
        <v>1500</v>
      </c>
      <c r="P77">
        <v>0</v>
      </c>
      <c r="Q77">
        <v>0</v>
      </c>
      <c r="R77">
        <f t="shared" si="4"/>
        <v>1500</v>
      </c>
      <c r="S77">
        <f t="shared" si="5"/>
        <v>3650</v>
      </c>
    </row>
    <row r="78" spans="1:19">
      <c r="A78" s="13">
        <v>1262</v>
      </c>
      <c r="B78" s="13" t="s">
        <v>14</v>
      </c>
      <c r="C78" s="13" t="s">
        <v>15</v>
      </c>
      <c r="D78" s="13" t="s">
        <v>795</v>
      </c>
      <c r="E78" s="13" t="s">
        <v>17</v>
      </c>
      <c r="F78" s="13" t="s">
        <v>796</v>
      </c>
      <c r="G78" s="13" t="s">
        <v>19</v>
      </c>
      <c r="H78" s="13" t="s">
        <v>797</v>
      </c>
      <c r="I78" t="s">
        <v>1180</v>
      </c>
      <c r="J78">
        <v>900</v>
      </c>
      <c r="K78">
        <f>VLOOKUP(D78,[1]Sheet1!$E:$N,9,0)</f>
        <v>0</v>
      </c>
      <c r="L78">
        <f>VLOOKUP(D78,[1]Sheet1!$E:$N,10,0)</f>
        <v>0</v>
      </c>
      <c r="M78">
        <f>VLOOKUP(D78,[1]Sheet1!$E:$P,12,0)</f>
        <v>900</v>
      </c>
      <c r="N78" t="str">
        <f>VLOOKUP(D78,二批种植!B:G,5,0)</f>
        <v>芝麻2亩</v>
      </c>
      <c r="O78">
        <f>VLOOKUP(D78,二批种植!B:G,6,0)</f>
        <v>600</v>
      </c>
      <c r="P78">
        <v>0</v>
      </c>
      <c r="Q78">
        <v>0</v>
      </c>
      <c r="R78">
        <f t="shared" si="4"/>
        <v>600</v>
      </c>
      <c r="S78">
        <f t="shared" si="5"/>
        <v>1500</v>
      </c>
    </row>
    <row r="79" spans="1:19">
      <c r="A79" s="13">
        <v>1267</v>
      </c>
      <c r="B79" s="13" t="s">
        <v>14</v>
      </c>
      <c r="C79" s="13" t="s">
        <v>193</v>
      </c>
      <c r="D79" s="13" t="s">
        <v>806</v>
      </c>
      <c r="E79" s="13" t="s">
        <v>17</v>
      </c>
      <c r="F79" s="13" t="s">
        <v>807</v>
      </c>
      <c r="G79" s="13" t="s">
        <v>259</v>
      </c>
      <c r="H79" s="13" t="s">
        <v>808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f t="shared" si="4"/>
        <v>0</v>
      </c>
      <c r="S79" s="15">
        <f t="shared" si="5"/>
        <v>0</v>
      </c>
    </row>
    <row r="80" spans="1:19">
      <c r="A80" s="13">
        <v>1274</v>
      </c>
      <c r="B80" s="13" t="s">
        <v>14</v>
      </c>
      <c r="C80" s="13" t="s">
        <v>15</v>
      </c>
      <c r="D80" s="13" t="s">
        <v>821</v>
      </c>
      <c r="E80" s="13" t="s">
        <v>17</v>
      </c>
      <c r="F80" s="13" t="s">
        <v>822</v>
      </c>
      <c r="G80" s="13" t="s">
        <v>823</v>
      </c>
      <c r="H80" s="13" t="s">
        <v>824</v>
      </c>
      <c r="I80">
        <v>0</v>
      </c>
      <c r="J80">
        <v>0</v>
      </c>
      <c r="K80" t="str">
        <f>VLOOKUP(D80,[1]Sheet1!$E:$N,9,0)</f>
        <v>牛5头</v>
      </c>
      <c r="L80">
        <f>VLOOKUP(D80,[1]Sheet1!$E:$N,10,0)</f>
        <v>5000</v>
      </c>
      <c r="M80">
        <f>VLOOKUP(D80,[1]Sheet1!$E:$P,12,0)</f>
        <v>5000</v>
      </c>
      <c r="N80">
        <v>0</v>
      </c>
      <c r="O80">
        <v>0</v>
      </c>
      <c r="P80">
        <v>0</v>
      </c>
      <c r="Q80">
        <v>0</v>
      </c>
      <c r="R80">
        <f t="shared" si="4"/>
        <v>0</v>
      </c>
      <c r="S80">
        <f t="shared" si="5"/>
        <v>5000</v>
      </c>
    </row>
    <row r="81" spans="1:19">
      <c r="A81" s="13">
        <v>1275</v>
      </c>
      <c r="B81" s="13" t="s">
        <v>14</v>
      </c>
      <c r="C81" s="13" t="s">
        <v>33</v>
      </c>
      <c r="D81" s="13" t="s">
        <v>825</v>
      </c>
      <c r="E81" s="13" t="s">
        <v>17</v>
      </c>
      <c r="F81" s="13" t="s">
        <v>826</v>
      </c>
      <c r="G81" s="13" t="s">
        <v>36</v>
      </c>
      <c r="H81" s="13" t="s">
        <v>827</v>
      </c>
      <c r="I81" t="s">
        <v>1179</v>
      </c>
      <c r="J81">
        <v>600</v>
      </c>
      <c r="K81">
        <f>VLOOKUP(D81,[1]Sheet1!$E:$N,9,0)</f>
        <v>0</v>
      </c>
      <c r="L81">
        <f>VLOOKUP(D81,[1]Sheet1!$E:$N,10,0)</f>
        <v>0</v>
      </c>
      <c r="M81">
        <f>VLOOKUP(D81,[1]Sheet1!$E:$P,12,0)</f>
        <v>600</v>
      </c>
      <c r="N81" t="str">
        <f>VLOOKUP(D81,二批种植!B:G,5,0)</f>
        <v>红薯2亩  芝麻1亩</v>
      </c>
      <c r="O81">
        <f>VLOOKUP(D81,二批种植!B:G,6,0)</f>
        <v>900</v>
      </c>
      <c r="P81">
        <v>0</v>
      </c>
      <c r="Q81">
        <v>0</v>
      </c>
      <c r="R81">
        <f t="shared" si="4"/>
        <v>900</v>
      </c>
      <c r="S81">
        <f t="shared" si="5"/>
        <v>1500</v>
      </c>
    </row>
    <row r="82" spans="1:19">
      <c r="A82" s="13">
        <v>1279</v>
      </c>
      <c r="B82" s="13" t="s">
        <v>14</v>
      </c>
      <c r="C82" s="13" t="s">
        <v>55</v>
      </c>
      <c r="D82" s="13" t="s">
        <v>834</v>
      </c>
      <c r="E82" s="13" t="s">
        <v>17</v>
      </c>
      <c r="F82" s="13" t="s">
        <v>835</v>
      </c>
      <c r="G82" s="13" t="s">
        <v>81</v>
      </c>
      <c r="H82" s="13" t="s">
        <v>836</v>
      </c>
      <c r="I82" t="s">
        <v>1190</v>
      </c>
      <c r="J82">
        <v>1200</v>
      </c>
      <c r="K82" t="str">
        <f>VLOOKUP(D82,[1]Sheet1!$E:$N,9,0)</f>
        <v>蜂3箱  羊9只</v>
      </c>
      <c r="L82">
        <f>VLOOKUP(D82,[1]Sheet1!$E:$N,10,0)</f>
        <v>3800</v>
      </c>
      <c r="M82">
        <f>VLOOKUP(D82,[1]Sheet1!$E:$P,12,0)</f>
        <v>5000</v>
      </c>
      <c r="N82">
        <v>0</v>
      </c>
      <c r="O82">
        <v>0</v>
      </c>
      <c r="P82">
        <v>0</v>
      </c>
      <c r="Q82">
        <v>0</v>
      </c>
      <c r="R82">
        <f t="shared" si="4"/>
        <v>0</v>
      </c>
      <c r="S82">
        <f t="shared" si="5"/>
        <v>5000</v>
      </c>
    </row>
    <row r="83" spans="1:19">
      <c r="A83" s="13">
        <v>1285</v>
      </c>
      <c r="B83" s="13" t="s">
        <v>14</v>
      </c>
      <c r="C83" s="13" t="s">
        <v>193</v>
      </c>
      <c r="D83" s="13" t="s">
        <v>847</v>
      </c>
      <c r="E83" s="13" t="s">
        <v>17</v>
      </c>
      <c r="F83" s="13" t="s">
        <v>848</v>
      </c>
      <c r="G83" s="13" t="s">
        <v>36</v>
      </c>
      <c r="H83" s="13" t="s">
        <v>849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f t="shared" si="4"/>
        <v>0</v>
      </c>
      <c r="S83" s="15">
        <f t="shared" si="5"/>
        <v>0</v>
      </c>
    </row>
    <row r="84" spans="1:19">
      <c r="A84" s="13">
        <v>1289</v>
      </c>
      <c r="B84" s="13" t="s">
        <v>14</v>
      </c>
      <c r="C84" s="13" t="s">
        <v>193</v>
      </c>
      <c r="D84" s="13" t="s">
        <v>856</v>
      </c>
      <c r="E84" s="13" t="s">
        <v>17</v>
      </c>
      <c r="F84" s="13" t="s">
        <v>857</v>
      </c>
      <c r="G84" s="13" t="s">
        <v>36</v>
      </c>
      <c r="H84" s="13" t="s">
        <v>858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f t="shared" si="4"/>
        <v>0</v>
      </c>
      <c r="S84">
        <f t="shared" si="5"/>
        <v>0</v>
      </c>
    </row>
    <row r="85" spans="1:19">
      <c r="A85" s="13">
        <v>1293</v>
      </c>
      <c r="B85" s="13" t="s">
        <v>14</v>
      </c>
      <c r="C85" s="13" t="s">
        <v>15</v>
      </c>
      <c r="D85" s="13" t="s">
        <v>865</v>
      </c>
      <c r="E85" s="13" t="s">
        <v>17</v>
      </c>
      <c r="F85" s="13" t="s">
        <v>866</v>
      </c>
      <c r="G85" s="13" t="s">
        <v>248</v>
      </c>
      <c r="H85" s="13" t="s">
        <v>867</v>
      </c>
      <c r="I85" t="s">
        <v>1180</v>
      </c>
      <c r="J85">
        <v>900</v>
      </c>
      <c r="K85">
        <f>VLOOKUP(D85,[1]Sheet1!$E:$N,9,0)</f>
        <v>0</v>
      </c>
      <c r="L85">
        <f>VLOOKUP(D85,[1]Sheet1!$E:$N,10,0)</f>
        <v>0</v>
      </c>
      <c r="M85">
        <f>VLOOKUP(D85,[1]Sheet1!$E:$P,12,0)</f>
        <v>900</v>
      </c>
      <c r="N85" t="str">
        <f>VLOOKUP(D85,二批种植!B:G,5,0)</f>
        <v>芝麻2.5亩  花生3亩</v>
      </c>
      <c r="O85">
        <f>VLOOKUP(D85,二批种植!B:G,6,0)</f>
        <v>1650</v>
      </c>
      <c r="P85">
        <v>0</v>
      </c>
      <c r="Q85">
        <v>0</v>
      </c>
      <c r="R85">
        <f t="shared" si="4"/>
        <v>1650</v>
      </c>
      <c r="S85">
        <f t="shared" si="5"/>
        <v>2550</v>
      </c>
    </row>
    <row r="86" spans="1:19">
      <c r="A86" s="13">
        <v>1295</v>
      </c>
      <c r="B86" s="13" t="s">
        <v>14</v>
      </c>
      <c r="C86" s="13" t="s">
        <v>870</v>
      </c>
      <c r="D86" s="13" t="s">
        <v>871</v>
      </c>
      <c r="E86" s="13" t="s">
        <v>17</v>
      </c>
      <c r="F86" s="13" t="s">
        <v>872</v>
      </c>
      <c r="G86" s="13" t="s">
        <v>19</v>
      </c>
      <c r="H86" s="13" t="s">
        <v>873</v>
      </c>
      <c r="I86" t="s">
        <v>1192</v>
      </c>
      <c r="J86">
        <v>5000</v>
      </c>
      <c r="K86">
        <f>VLOOKUP(D86,[1]Sheet1!$E:$N,9,0)</f>
        <v>0</v>
      </c>
      <c r="L86">
        <f>VLOOKUP(D86,[1]Sheet1!$E:$N,10,0)</f>
        <v>0</v>
      </c>
      <c r="M86">
        <f>VLOOKUP(D86,[1]Sheet1!$E:$P,12,0)</f>
        <v>5000</v>
      </c>
      <c r="N86">
        <v>0</v>
      </c>
      <c r="O86">
        <v>0</v>
      </c>
      <c r="P86">
        <v>0</v>
      </c>
      <c r="Q86">
        <v>0</v>
      </c>
      <c r="R86">
        <f t="shared" si="4"/>
        <v>0</v>
      </c>
      <c r="S86">
        <f t="shared" si="5"/>
        <v>5000</v>
      </c>
    </row>
    <row r="87" spans="1:19">
      <c r="A87" s="13">
        <v>1300</v>
      </c>
      <c r="B87" s="13" t="s">
        <v>14</v>
      </c>
      <c r="C87" s="13" t="s">
        <v>33</v>
      </c>
      <c r="D87" s="13" t="s">
        <v>882</v>
      </c>
      <c r="E87" s="13" t="s">
        <v>17</v>
      </c>
      <c r="F87" s="13" t="s">
        <v>883</v>
      </c>
      <c r="G87" s="13" t="s">
        <v>19</v>
      </c>
      <c r="H87" s="13" t="s">
        <v>884</v>
      </c>
      <c r="I87" t="s">
        <v>1179</v>
      </c>
      <c r="J87">
        <v>600</v>
      </c>
      <c r="K87">
        <f>VLOOKUP(D87,[1]Sheet1!$E:$N,9,0)</f>
        <v>0</v>
      </c>
      <c r="L87">
        <f>VLOOKUP(D87,[1]Sheet1!$E:$N,10,0)</f>
        <v>0</v>
      </c>
      <c r="M87">
        <f>VLOOKUP(D87,[1]Sheet1!$E:$P,12,0)</f>
        <v>600</v>
      </c>
      <c r="N87" t="str">
        <f>VLOOKUP(D87,二批种植!B:G,5,0)</f>
        <v>芝麻1亩  红薯1亩  花生1亩  黄姜2亩</v>
      </c>
      <c r="O87">
        <f>VLOOKUP(D87,二批种植!B:G,6,0)</f>
        <v>1700</v>
      </c>
      <c r="P87" t="str">
        <f>VLOOKUP(D87,二批养殖!A:E,5,0)</f>
        <v>蜂9箱</v>
      </c>
      <c r="Q87">
        <v>2700</v>
      </c>
      <c r="R87">
        <f t="shared" si="4"/>
        <v>4400</v>
      </c>
      <c r="S87">
        <f t="shared" si="5"/>
        <v>5000</v>
      </c>
    </row>
    <row r="88" spans="1:19">
      <c r="A88" s="13">
        <v>1305</v>
      </c>
      <c r="B88" s="13" t="s">
        <v>14</v>
      </c>
      <c r="C88" s="13" t="s">
        <v>15</v>
      </c>
      <c r="D88" s="13" t="s">
        <v>893</v>
      </c>
      <c r="E88" s="13" t="s">
        <v>17</v>
      </c>
      <c r="F88" s="13" t="s">
        <v>894</v>
      </c>
      <c r="G88" s="13" t="s">
        <v>248</v>
      </c>
      <c r="H88" s="13" t="s">
        <v>895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f t="shared" si="4"/>
        <v>0</v>
      </c>
      <c r="S88" s="15">
        <f t="shared" si="5"/>
        <v>0</v>
      </c>
    </row>
    <row r="89" spans="1:19">
      <c r="A89" s="13">
        <v>1307</v>
      </c>
      <c r="B89" s="13" t="s">
        <v>14</v>
      </c>
      <c r="C89" s="13" t="s">
        <v>122</v>
      </c>
      <c r="D89" s="13" t="s">
        <v>898</v>
      </c>
      <c r="E89" s="13" t="s">
        <v>17</v>
      </c>
      <c r="F89" s="13" t="s">
        <v>899</v>
      </c>
      <c r="G89" s="13" t="s">
        <v>36</v>
      </c>
      <c r="H89" s="13" t="s">
        <v>900</v>
      </c>
      <c r="I89" t="s">
        <v>1179</v>
      </c>
      <c r="J89">
        <v>600</v>
      </c>
      <c r="K89">
        <f>VLOOKUP(D89,[1]Sheet1!$E:$N,9,0)</f>
        <v>0</v>
      </c>
      <c r="L89">
        <f>VLOOKUP(D89,[1]Sheet1!$E:$N,10,0)</f>
        <v>0</v>
      </c>
      <c r="M89">
        <f>VLOOKUP(D89,[1]Sheet1!$E:$P,12,0)</f>
        <v>600</v>
      </c>
      <c r="N89" t="str">
        <f>VLOOKUP(D89,二批种植!B:G,5,0)</f>
        <v>芝麻2亩  花生2亩</v>
      </c>
      <c r="O89">
        <f>VLOOKUP(D89,二批种植!B:G,6,0)</f>
        <v>1200</v>
      </c>
      <c r="P89" t="str">
        <f>VLOOKUP(D89,二批养殖!A:E,5,0)</f>
        <v>蜂4箱</v>
      </c>
      <c r="Q89">
        <v>2700</v>
      </c>
      <c r="R89">
        <f t="shared" si="4"/>
        <v>3900</v>
      </c>
      <c r="S89">
        <f t="shared" si="5"/>
        <v>4500</v>
      </c>
    </row>
    <row r="90" spans="1:19">
      <c r="A90" s="13">
        <v>1311</v>
      </c>
      <c r="B90" s="13" t="s">
        <v>14</v>
      </c>
      <c r="C90" s="13" t="s">
        <v>33</v>
      </c>
      <c r="D90" s="13" t="s">
        <v>907</v>
      </c>
      <c r="E90" s="13" t="s">
        <v>17</v>
      </c>
      <c r="F90" s="13" t="s">
        <v>908</v>
      </c>
      <c r="G90" s="13" t="s">
        <v>19</v>
      </c>
      <c r="H90" s="13" t="s">
        <v>909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 t="str">
        <f>VLOOKUP(D90,二批养殖!A:E,5,0)</f>
        <v>蜂8箱</v>
      </c>
      <c r="Q90">
        <f>VLOOKUP(D90,二批养殖!A:F,6,0)</f>
        <v>2400</v>
      </c>
      <c r="R90">
        <f t="shared" si="4"/>
        <v>2400</v>
      </c>
      <c r="S90">
        <f t="shared" si="5"/>
        <v>2400</v>
      </c>
    </row>
    <row r="91" spans="1:19">
      <c r="A91" s="13">
        <v>1316</v>
      </c>
      <c r="B91" s="13" t="s">
        <v>14</v>
      </c>
      <c r="C91" s="13" t="s">
        <v>33</v>
      </c>
      <c r="D91" s="13" t="s">
        <v>918</v>
      </c>
      <c r="E91" s="13" t="s">
        <v>17</v>
      </c>
      <c r="F91" s="13" t="s">
        <v>919</v>
      </c>
      <c r="G91" s="13" t="s">
        <v>156</v>
      </c>
      <c r="H91" s="13" t="s">
        <v>920</v>
      </c>
      <c r="I91" t="s">
        <v>1193</v>
      </c>
      <c r="J91">
        <v>1050</v>
      </c>
      <c r="K91" t="str">
        <f>VLOOKUP(D91,[1]Sheet1!$E:$N,9,0)</f>
        <v>蜂3箱</v>
      </c>
      <c r="L91">
        <f>VLOOKUP(D91,[1]Sheet1!$E:$N,10,0)</f>
        <v>1200</v>
      </c>
      <c r="M91">
        <f>VLOOKUP(D91,[1]Sheet1!$E:$P,12,0)</f>
        <v>2250</v>
      </c>
      <c r="N91" t="str">
        <f>VLOOKUP(D91,二批种植!B:G,5,0)</f>
        <v>红薯1亩  花生3亩</v>
      </c>
      <c r="O91">
        <f>VLOOKUP(D91,二批种植!B:G,6,0)</f>
        <v>1200</v>
      </c>
      <c r="P91">
        <v>0</v>
      </c>
      <c r="Q91">
        <v>0</v>
      </c>
      <c r="R91">
        <f t="shared" si="4"/>
        <v>1200</v>
      </c>
      <c r="S91">
        <f t="shared" si="5"/>
        <v>3450</v>
      </c>
    </row>
    <row r="92" spans="1:19">
      <c r="A92" s="13">
        <v>1319</v>
      </c>
      <c r="B92" s="13" t="s">
        <v>14</v>
      </c>
      <c r="C92" s="13" t="s">
        <v>33</v>
      </c>
      <c r="D92" s="13" t="s">
        <v>925</v>
      </c>
      <c r="E92" s="13" t="s">
        <v>17</v>
      </c>
      <c r="F92" s="13" t="s">
        <v>926</v>
      </c>
      <c r="G92" s="13" t="s">
        <v>156</v>
      </c>
      <c r="H92" s="13" t="s">
        <v>927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f t="shared" si="4"/>
        <v>0</v>
      </c>
      <c r="S92" s="15">
        <f t="shared" si="5"/>
        <v>0</v>
      </c>
    </row>
    <row r="93" spans="1:19">
      <c r="A93" s="13">
        <v>1322</v>
      </c>
      <c r="B93" s="13" t="s">
        <v>14</v>
      </c>
      <c r="C93" s="13" t="s">
        <v>110</v>
      </c>
      <c r="D93" s="13" t="s">
        <v>932</v>
      </c>
      <c r="E93" s="13" t="s">
        <v>17</v>
      </c>
      <c r="F93" s="13" t="s">
        <v>933</v>
      </c>
      <c r="G93" s="13" t="s">
        <v>156</v>
      </c>
      <c r="H93" s="13" t="s">
        <v>934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 t="str">
        <f>VLOOKUP(D93,二批养殖!A:E,5,0)</f>
        <v>羊20只</v>
      </c>
      <c r="Q93">
        <f>VLOOKUP(D93,二批养殖!A:F,6,0)</f>
        <v>5000</v>
      </c>
      <c r="R93">
        <f t="shared" si="4"/>
        <v>5000</v>
      </c>
      <c r="S93">
        <f t="shared" si="5"/>
        <v>5000</v>
      </c>
    </row>
    <row r="94" spans="1:19">
      <c r="A94" s="13">
        <v>1325</v>
      </c>
      <c r="B94" s="13" t="s">
        <v>14</v>
      </c>
      <c r="C94" s="13" t="s">
        <v>110</v>
      </c>
      <c r="D94" s="13" t="s">
        <v>939</v>
      </c>
      <c r="E94" s="13" t="s">
        <v>17</v>
      </c>
      <c r="F94" s="13" t="s">
        <v>940</v>
      </c>
      <c r="G94" s="13" t="s">
        <v>19</v>
      </c>
      <c r="H94" s="13" t="s">
        <v>941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f t="shared" si="4"/>
        <v>0</v>
      </c>
      <c r="S94" s="15">
        <f t="shared" si="5"/>
        <v>0</v>
      </c>
    </row>
    <row r="95" spans="1:19">
      <c r="A95" s="13">
        <v>1330</v>
      </c>
      <c r="B95" s="13" t="s">
        <v>14</v>
      </c>
      <c r="C95" s="13" t="s">
        <v>15</v>
      </c>
      <c r="D95" s="13" t="s">
        <v>950</v>
      </c>
      <c r="E95" s="13" t="s">
        <v>17</v>
      </c>
      <c r="F95" s="13" t="s">
        <v>951</v>
      </c>
      <c r="G95" s="13" t="s">
        <v>36</v>
      </c>
      <c r="H95" s="13" t="s">
        <v>895</v>
      </c>
      <c r="I95" t="s">
        <v>1187</v>
      </c>
      <c r="J95">
        <v>5000</v>
      </c>
      <c r="K95">
        <f>VLOOKUP(D95,[1]Sheet1!$E:$N,9,0)</f>
        <v>0</v>
      </c>
      <c r="L95">
        <f>VLOOKUP(D95,[1]Sheet1!$E:$N,10,0)</f>
        <v>0</v>
      </c>
      <c r="M95">
        <f>VLOOKUP(D95,[1]Sheet1!$E:$P,12,0)</f>
        <v>5000</v>
      </c>
      <c r="N95">
        <v>0</v>
      </c>
      <c r="O95">
        <v>0</v>
      </c>
      <c r="P95">
        <v>0</v>
      </c>
      <c r="Q95">
        <v>0</v>
      </c>
      <c r="R95">
        <f t="shared" si="4"/>
        <v>0</v>
      </c>
      <c r="S95">
        <f t="shared" si="5"/>
        <v>5000</v>
      </c>
    </row>
    <row r="96" spans="1:19">
      <c r="A96" s="13">
        <v>1334</v>
      </c>
      <c r="B96" s="13" t="s">
        <v>14</v>
      </c>
      <c r="C96" s="13" t="s">
        <v>193</v>
      </c>
      <c r="D96" s="13" t="s">
        <v>958</v>
      </c>
      <c r="E96" s="13" t="s">
        <v>17</v>
      </c>
      <c r="F96" s="13" t="s">
        <v>959</v>
      </c>
      <c r="G96" s="13" t="s">
        <v>19</v>
      </c>
      <c r="H96" s="13" t="s">
        <v>960</v>
      </c>
      <c r="I96" t="s">
        <v>1180</v>
      </c>
      <c r="J96">
        <v>900</v>
      </c>
      <c r="K96">
        <f>VLOOKUP(D96,[1]Sheet1!$E:$N,9,0)</f>
        <v>0</v>
      </c>
      <c r="L96">
        <f>VLOOKUP(D96,[1]Sheet1!$E:$N,10,0)</f>
        <v>0</v>
      </c>
      <c r="M96">
        <f>VLOOKUP(D96,[1]Sheet1!$E:$P,12,0)</f>
        <v>900</v>
      </c>
      <c r="N96" t="str">
        <f>VLOOKUP(D96,二批种植!B:G,5,0)</f>
        <v>芝麻2亩  花生1.5亩</v>
      </c>
      <c r="O96">
        <f>VLOOKUP(D96,二批种植!B:G,6,0)</f>
        <v>1050</v>
      </c>
      <c r="P96">
        <v>0</v>
      </c>
      <c r="Q96">
        <v>0</v>
      </c>
      <c r="R96">
        <f t="shared" si="4"/>
        <v>1050</v>
      </c>
      <c r="S96">
        <f t="shared" si="5"/>
        <v>1950</v>
      </c>
    </row>
    <row r="97" spans="1:19">
      <c r="A97" s="13">
        <v>1339</v>
      </c>
      <c r="B97" s="13" t="s">
        <v>14</v>
      </c>
      <c r="C97" s="13" t="s">
        <v>55</v>
      </c>
      <c r="D97" s="13" t="s">
        <v>969</v>
      </c>
      <c r="E97" s="13" t="s">
        <v>17</v>
      </c>
      <c r="F97" s="13" t="s">
        <v>970</v>
      </c>
      <c r="G97" s="13" t="s">
        <v>19</v>
      </c>
      <c r="H97" s="13" t="s">
        <v>971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f t="shared" si="4"/>
        <v>0</v>
      </c>
      <c r="S97" s="15">
        <f t="shared" si="5"/>
        <v>0</v>
      </c>
    </row>
    <row r="98" spans="1:19">
      <c r="A98" s="13">
        <v>1344</v>
      </c>
      <c r="B98" s="13" t="s">
        <v>14</v>
      </c>
      <c r="C98" s="13" t="s">
        <v>193</v>
      </c>
      <c r="D98" s="13" t="s">
        <v>980</v>
      </c>
      <c r="E98" s="13" t="s">
        <v>17</v>
      </c>
      <c r="F98" s="13" t="s">
        <v>981</v>
      </c>
      <c r="G98" s="13" t="s">
        <v>36</v>
      </c>
      <c r="H98" s="13" t="s">
        <v>982</v>
      </c>
      <c r="I98" t="s">
        <v>1194</v>
      </c>
      <c r="J98">
        <v>2100</v>
      </c>
      <c r="K98">
        <f>VLOOKUP(D98,[1]Sheet1!$E:$N,9,0)</f>
        <v>0</v>
      </c>
      <c r="L98">
        <f>VLOOKUP(D98,[1]Sheet1!$E:$N,10,0)</f>
        <v>0</v>
      </c>
      <c r="M98">
        <f>VLOOKUP(D98,[1]Sheet1!$E:$P,12,0)</f>
        <v>2100</v>
      </c>
      <c r="P98" t="str">
        <f>VLOOKUP(D98,二批养殖!A:E,5,0)</f>
        <v>蜂10箱</v>
      </c>
      <c r="Q98">
        <v>2900</v>
      </c>
      <c r="R98">
        <f t="shared" si="4"/>
        <v>2900</v>
      </c>
      <c r="S98">
        <f t="shared" si="5"/>
        <v>5000</v>
      </c>
    </row>
    <row r="99" spans="1:19">
      <c r="A99" s="13">
        <v>1348</v>
      </c>
      <c r="B99" s="13" t="s">
        <v>14</v>
      </c>
      <c r="C99" s="13" t="s">
        <v>110</v>
      </c>
      <c r="D99" s="13" t="s">
        <v>989</v>
      </c>
      <c r="E99" s="13" t="s">
        <v>17</v>
      </c>
      <c r="F99" s="13" t="s">
        <v>990</v>
      </c>
      <c r="G99" s="13" t="s">
        <v>36</v>
      </c>
      <c r="H99" s="13" t="s">
        <v>991</v>
      </c>
      <c r="I99">
        <v>0</v>
      </c>
      <c r="J99">
        <v>0</v>
      </c>
      <c r="K99">
        <v>0</v>
      </c>
      <c r="L99">
        <v>0</v>
      </c>
      <c r="M99">
        <v>0</v>
      </c>
      <c r="N99" t="str">
        <f>VLOOKUP(D99,二批种植!B:G,5,0)</f>
        <v>红薯1亩  花生5亩  芝麻2亩</v>
      </c>
      <c r="O99">
        <f>VLOOKUP(D99,二批种植!B:G,6,0)</f>
        <v>2400</v>
      </c>
      <c r="P99" t="str">
        <f>VLOOKUP(D99,二批养殖!A:E,5,0)</f>
        <v>蜂5箱</v>
      </c>
      <c r="Q99">
        <f>VLOOKUP(D99,二批养殖!A:F,6,0)</f>
        <v>2000</v>
      </c>
      <c r="R99">
        <f t="shared" si="4"/>
        <v>4400</v>
      </c>
      <c r="S99">
        <f t="shared" si="5"/>
        <v>4400</v>
      </c>
    </row>
    <row r="100" spans="1:19">
      <c r="A100" s="13">
        <v>1352</v>
      </c>
      <c r="B100" s="13" t="s">
        <v>14</v>
      </c>
      <c r="C100" s="13" t="s">
        <v>33</v>
      </c>
      <c r="D100" s="13" t="s">
        <v>998</v>
      </c>
      <c r="E100" s="13" t="s">
        <v>17</v>
      </c>
      <c r="F100" s="13" t="s">
        <v>999</v>
      </c>
      <c r="G100" s="13" t="s">
        <v>156</v>
      </c>
      <c r="H100" s="13" t="s">
        <v>564</v>
      </c>
      <c r="I100">
        <v>0</v>
      </c>
      <c r="J100">
        <v>0</v>
      </c>
      <c r="K100">
        <v>0</v>
      </c>
      <c r="L100">
        <v>0</v>
      </c>
      <c r="M100">
        <v>0</v>
      </c>
      <c r="N100" t="str">
        <f>VLOOKUP(D100,二批种植!B:G,5,0)</f>
        <v>芝麻1亩  花生2亩 香菇10000袋</v>
      </c>
      <c r="O100">
        <f>VLOOKUP(D100,二批种植!B:G,6,0)</f>
        <v>5000</v>
      </c>
      <c r="P100">
        <v>0</v>
      </c>
      <c r="Q100">
        <v>0</v>
      </c>
      <c r="R100">
        <f t="shared" ref="R100:R125" si="6">O100+Q100</f>
        <v>5000</v>
      </c>
      <c r="S100">
        <f t="shared" ref="S100:S125" si="7">M100+R100</f>
        <v>5000</v>
      </c>
    </row>
    <row r="101" spans="1:19">
      <c r="A101" s="13">
        <v>1355</v>
      </c>
      <c r="B101" s="13" t="s">
        <v>14</v>
      </c>
      <c r="C101" s="13" t="s">
        <v>122</v>
      </c>
      <c r="D101" s="13" t="s">
        <v>1004</v>
      </c>
      <c r="E101" s="13" t="s">
        <v>17</v>
      </c>
      <c r="F101" s="13" t="s">
        <v>1005</v>
      </c>
      <c r="G101" s="13" t="s">
        <v>823</v>
      </c>
      <c r="H101" s="13" t="s">
        <v>1006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f t="shared" si="6"/>
        <v>0</v>
      </c>
      <c r="S101">
        <f t="shared" si="7"/>
        <v>0</v>
      </c>
    </row>
    <row r="102" spans="1:19">
      <c r="A102" s="13">
        <v>1356</v>
      </c>
      <c r="B102" s="13" t="s">
        <v>14</v>
      </c>
      <c r="C102" s="13" t="s">
        <v>110</v>
      </c>
      <c r="D102" s="13" t="s">
        <v>1007</v>
      </c>
      <c r="E102" s="13" t="s">
        <v>17</v>
      </c>
      <c r="F102" s="13" t="s">
        <v>1008</v>
      </c>
      <c r="G102" s="13" t="s">
        <v>259</v>
      </c>
      <c r="H102" s="13" t="s">
        <v>1006</v>
      </c>
      <c r="I102">
        <v>0</v>
      </c>
      <c r="J102">
        <v>0</v>
      </c>
      <c r="K102">
        <v>0</v>
      </c>
      <c r="L102">
        <v>0</v>
      </c>
      <c r="M102">
        <v>0</v>
      </c>
      <c r="N102" t="str">
        <f>VLOOKUP(D102,二批种植!B:G,5,0)</f>
        <v>红薯4亩  芝麻4亩</v>
      </c>
      <c r="O102">
        <f>VLOOKUP(D102,二批种植!B:G,6,0)</f>
        <v>2400</v>
      </c>
      <c r="P102">
        <v>0</v>
      </c>
      <c r="Q102">
        <v>0</v>
      </c>
      <c r="R102">
        <f t="shared" si="6"/>
        <v>2400</v>
      </c>
      <c r="S102">
        <f t="shared" si="7"/>
        <v>2400</v>
      </c>
    </row>
    <row r="103" spans="1:19">
      <c r="A103" s="13">
        <v>1363</v>
      </c>
      <c r="B103" s="13" t="s">
        <v>14</v>
      </c>
      <c r="C103" s="13" t="s">
        <v>122</v>
      </c>
      <c r="D103" s="13" t="s">
        <v>1021</v>
      </c>
      <c r="E103" s="13" t="s">
        <v>17</v>
      </c>
      <c r="F103" s="13" t="s">
        <v>1022</v>
      </c>
      <c r="G103" s="13" t="s">
        <v>19</v>
      </c>
      <c r="H103" s="13" t="s">
        <v>1023</v>
      </c>
      <c r="I103" t="s">
        <v>1180</v>
      </c>
      <c r="J103">
        <v>900</v>
      </c>
      <c r="K103">
        <f>VLOOKUP(D103,[1]Sheet1!$E:$N,9,0)</f>
        <v>0</v>
      </c>
      <c r="L103">
        <f>VLOOKUP(D103,[1]Sheet1!$E:$N,10,0)</f>
        <v>0</v>
      </c>
      <c r="M103">
        <f>VLOOKUP(D103,[1]Sheet1!$E:$P,12,0)</f>
        <v>900</v>
      </c>
      <c r="N103">
        <v>0</v>
      </c>
      <c r="O103">
        <v>0</v>
      </c>
      <c r="P103" t="str">
        <f>VLOOKUP(D103,二批养殖!A:E,5,0)</f>
        <v>羊7只</v>
      </c>
      <c r="Q103">
        <f>VLOOKUP(D103,二批养殖!A:F,6,0)</f>
        <v>2100</v>
      </c>
      <c r="R103">
        <f t="shared" si="6"/>
        <v>2100</v>
      </c>
      <c r="S103">
        <f t="shared" si="7"/>
        <v>3000</v>
      </c>
    </row>
    <row r="104" spans="1:19">
      <c r="A104" s="13">
        <v>1368</v>
      </c>
      <c r="B104" s="13" t="s">
        <v>14</v>
      </c>
      <c r="C104" s="13" t="s">
        <v>110</v>
      </c>
      <c r="D104" s="13" t="s">
        <v>1032</v>
      </c>
      <c r="E104" s="13" t="s">
        <v>17</v>
      </c>
      <c r="F104" s="13" t="s">
        <v>1033</v>
      </c>
      <c r="G104" s="13" t="s">
        <v>81</v>
      </c>
      <c r="H104" s="13" t="s">
        <v>1034</v>
      </c>
      <c r="I104">
        <v>0</v>
      </c>
      <c r="J104">
        <v>0</v>
      </c>
      <c r="K104">
        <v>0</v>
      </c>
      <c r="L104">
        <v>0</v>
      </c>
      <c r="M104">
        <v>0</v>
      </c>
      <c r="N104" t="str">
        <f>VLOOKUP(D104,二批种植!B:G,5,0)</f>
        <v>红薯2亩</v>
      </c>
      <c r="O104">
        <f>VLOOKUP(D104,二批种植!B:G,6,0)</f>
        <v>600</v>
      </c>
      <c r="P104" t="str">
        <f>VLOOKUP(D104,二批养殖!A:E,5,0)</f>
        <v>蜂9箱</v>
      </c>
      <c r="Q104">
        <f>VLOOKUP(D104,二批养殖!A:F,6,0)</f>
        <v>3600</v>
      </c>
      <c r="R104">
        <f t="shared" si="6"/>
        <v>4200</v>
      </c>
      <c r="S104">
        <f t="shared" si="7"/>
        <v>4200</v>
      </c>
    </row>
    <row r="105" spans="1:19">
      <c r="A105" s="13">
        <v>1374</v>
      </c>
      <c r="B105" s="13" t="s">
        <v>14</v>
      </c>
      <c r="C105" s="13" t="s">
        <v>55</v>
      </c>
      <c r="D105" s="13" t="s">
        <v>1045</v>
      </c>
      <c r="E105" s="13" t="s">
        <v>17</v>
      </c>
      <c r="F105" s="13" t="s">
        <v>1046</v>
      </c>
      <c r="G105" s="13" t="s">
        <v>19</v>
      </c>
      <c r="H105" s="13" t="s">
        <v>58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 t="str">
        <f>VLOOKUP(D105,二批养殖!A:E,5,0)</f>
        <v>猪10头</v>
      </c>
      <c r="Q105">
        <f>VLOOKUP(D105,二批养殖!A:F,6,0)</f>
        <v>5000</v>
      </c>
      <c r="R105">
        <f t="shared" si="6"/>
        <v>5000</v>
      </c>
      <c r="S105">
        <f t="shared" si="7"/>
        <v>5000</v>
      </c>
    </row>
    <row r="106" spans="1:19">
      <c r="A106" s="13">
        <v>1379</v>
      </c>
      <c r="B106" s="13" t="s">
        <v>14</v>
      </c>
      <c r="C106" s="13" t="s">
        <v>95</v>
      </c>
      <c r="D106" s="13" t="s">
        <v>1055</v>
      </c>
      <c r="E106" s="13" t="s">
        <v>17</v>
      </c>
      <c r="F106" s="13" t="s">
        <v>1056</v>
      </c>
      <c r="G106" s="13" t="s">
        <v>36</v>
      </c>
      <c r="H106" s="13" t="s">
        <v>1057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f t="shared" si="6"/>
        <v>0</v>
      </c>
      <c r="S106">
        <f t="shared" si="7"/>
        <v>0</v>
      </c>
    </row>
    <row r="107" spans="1:19">
      <c r="A107" s="13">
        <v>1383</v>
      </c>
      <c r="B107" s="13" t="s">
        <v>14</v>
      </c>
      <c r="C107" s="13" t="s">
        <v>33</v>
      </c>
      <c r="D107" s="13" t="s">
        <v>1064</v>
      </c>
      <c r="E107" s="13" t="s">
        <v>17</v>
      </c>
      <c r="F107" s="13" t="s">
        <v>1065</v>
      </c>
      <c r="G107" s="13" t="s">
        <v>259</v>
      </c>
      <c r="H107" s="13" t="s">
        <v>1066</v>
      </c>
      <c r="I107" t="s">
        <v>1190</v>
      </c>
      <c r="J107">
        <v>1200</v>
      </c>
      <c r="K107" t="str">
        <f>VLOOKUP(D107,[1]Sheet1!$E:$N,9,0)</f>
        <v>蜂5箱</v>
      </c>
      <c r="L107">
        <f>VLOOKUP(D107,[1]Sheet1!$E:$N,10,0)</f>
        <v>2000</v>
      </c>
      <c r="M107">
        <f>VLOOKUP(D107,[1]Sheet1!$E:$P,12,0)</f>
        <v>3200</v>
      </c>
      <c r="N107" t="str">
        <f>VLOOKUP(D107,二批种植!B:G,5,0)</f>
        <v>红薯2亩  芝麻4亩</v>
      </c>
      <c r="O107">
        <f>VLOOKUP(D107,二批种植!B:G,6,0)</f>
        <v>1800</v>
      </c>
      <c r="P107">
        <v>0</v>
      </c>
      <c r="Q107">
        <v>0</v>
      </c>
      <c r="R107">
        <f t="shared" si="6"/>
        <v>1800</v>
      </c>
      <c r="S107">
        <f t="shared" si="7"/>
        <v>5000</v>
      </c>
    </row>
    <row r="108" spans="1:19">
      <c r="A108" s="13">
        <v>1390</v>
      </c>
      <c r="B108" s="13" t="s">
        <v>14</v>
      </c>
      <c r="C108" s="13" t="s">
        <v>95</v>
      </c>
      <c r="D108" s="13" t="s">
        <v>1079</v>
      </c>
      <c r="E108" s="13" t="s">
        <v>17</v>
      </c>
      <c r="F108" s="13" t="s">
        <v>1080</v>
      </c>
      <c r="G108" s="13" t="s">
        <v>19</v>
      </c>
      <c r="H108" s="13" t="s">
        <v>1081</v>
      </c>
      <c r="I108">
        <v>0</v>
      </c>
      <c r="J108">
        <v>0</v>
      </c>
      <c r="K108">
        <v>0</v>
      </c>
      <c r="L108">
        <v>0</v>
      </c>
      <c r="M108">
        <v>0</v>
      </c>
      <c r="N108" t="str">
        <f>VLOOKUP(D108,二批种植!B:G,5,0)</f>
        <v>红薯1亩  芝麻2亩</v>
      </c>
      <c r="O108">
        <f>VLOOKUP(D108,二批种植!B:G,6,0)</f>
        <v>900</v>
      </c>
      <c r="P108" t="str">
        <f>VLOOKUP(D108,二批养殖!A:E,5,0)</f>
        <v>猪2头</v>
      </c>
      <c r="Q108">
        <f>VLOOKUP(D108,二批养殖!A:F,6,0)</f>
        <v>1000</v>
      </c>
      <c r="R108">
        <f t="shared" si="6"/>
        <v>1900</v>
      </c>
      <c r="S108">
        <f t="shared" si="7"/>
        <v>1900</v>
      </c>
    </row>
    <row r="109" spans="1:19">
      <c r="A109" s="13">
        <v>1395</v>
      </c>
      <c r="B109" s="13" t="s">
        <v>14</v>
      </c>
      <c r="C109" s="13" t="s">
        <v>15</v>
      </c>
      <c r="D109" s="13" t="s">
        <v>1090</v>
      </c>
      <c r="E109" s="13" t="s">
        <v>17</v>
      </c>
      <c r="F109" s="13" t="s">
        <v>1091</v>
      </c>
      <c r="G109" s="13" t="s">
        <v>19</v>
      </c>
      <c r="H109" s="13" t="s">
        <v>1092</v>
      </c>
      <c r="I109" t="s">
        <v>1180</v>
      </c>
      <c r="J109">
        <v>900</v>
      </c>
      <c r="K109">
        <f>VLOOKUP(D109,[1]Sheet1!$E:$N,9,0)</f>
        <v>0</v>
      </c>
      <c r="L109">
        <f>VLOOKUP(D109,[1]Sheet1!$E:$N,10,0)</f>
        <v>0</v>
      </c>
      <c r="M109">
        <f>VLOOKUP(D109,[1]Sheet1!$E:$P,12,0)</f>
        <v>900</v>
      </c>
      <c r="N109">
        <v>0</v>
      </c>
      <c r="O109">
        <v>0</v>
      </c>
      <c r="P109" t="str">
        <f>VLOOKUP(D109,二批养殖!A:E,5,0)</f>
        <v>牛3头  羊4只</v>
      </c>
      <c r="Q109">
        <f>VLOOKUP(D109,二批养殖!A:F,6,0)</f>
        <v>4100</v>
      </c>
      <c r="R109">
        <f t="shared" si="6"/>
        <v>4100</v>
      </c>
      <c r="S109">
        <f t="shared" si="7"/>
        <v>5000</v>
      </c>
    </row>
    <row r="110" spans="1:19">
      <c r="A110" s="13">
        <v>1400</v>
      </c>
      <c r="B110" s="13" t="s">
        <v>14</v>
      </c>
      <c r="C110" s="13" t="s">
        <v>33</v>
      </c>
      <c r="D110" s="13" t="s">
        <v>1101</v>
      </c>
      <c r="E110" s="13" t="s">
        <v>17</v>
      </c>
      <c r="F110" s="13" t="s">
        <v>1102</v>
      </c>
      <c r="G110" s="13" t="s">
        <v>248</v>
      </c>
      <c r="H110" s="13" t="s">
        <v>1103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 t="str">
        <f>VLOOKUP(D110,二批养殖!A:E,5,0)</f>
        <v>牛5头</v>
      </c>
      <c r="Q110">
        <f>VLOOKUP(D110,二批养殖!A:F,6,0)</f>
        <v>5000</v>
      </c>
      <c r="R110">
        <f t="shared" si="6"/>
        <v>5000</v>
      </c>
      <c r="S110">
        <f t="shared" si="7"/>
        <v>5000</v>
      </c>
    </row>
    <row r="111" spans="1:19">
      <c r="A111" s="13">
        <v>1402</v>
      </c>
      <c r="B111" s="13" t="s">
        <v>14</v>
      </c>
      <c r="C111" s="13" t="s">
        <v>15</v>
      </c>
      <c r="D111" s="13" t="s">
        <v>1106</v>
      </c>
      <c r="E111" s="13" t="s">
        <v>17</v>
      </c>
      <c r="F111" s="13" t="s">
        <v>1107</v>
      </c>
      <c r="G111" s="13" t="s">
        <v>156</v>
      </c>
      <c r="H111" s="13" t="s">
        <v>1108</v>
      </c>
      <c r="I111" t="s">
        <v>1180</v>
      </c>
      <c r="J111">
        <v>900</v>
      </c>
      <c r="K111" t="str">
        <f>VLOOKUP(D111,[1]Sheet1!$E:$N,9,0)</f>
        <v>蜂8箱</v>
      </c>
      <c r="L111">
        <f>VLOOKUP(D111,[1]Sheet1!$E:$N,10,0)</f>
        <v>3200</v>
      </c>
      <c r="M111">
        <f>VLOOKUP(D111,[1]Sheet1!$E:$P,12,0)</f>
        <v>4100</v>
      </c>
      <c r="N111" t="str">
        <f>VLOOKUP(D111,二批种植!B:G,5,0)</f>
        <v>芝麻2亩</v>
      </c>
      <c r="O111">
        <f>VLOOKUP(D111,二批种植!B:G,6,0)</f>
        <v>600</v>
      </c>
      <c r="P111">
        <v>0</v>
      </c>
      <c r="Q111">
        <v>0</v>
      </c>
      <c r="R111">
        <f t="shared" si="6"/>
        <v>600</v>
      </c>
      <c r="S111">
        <f t="shared" si="7"/>
        <v>4700</v>
      </c>
    </row>
    <row r="112" spans="1:19">
      <c r="A112" s="13">
        <v>1405</v>
      </c>
      <c r="B112" s="13" t="s">
        <v>14</v>
      </c>
      <c r="C112" s="13" t="s">
        <v>95</v>
      </c>
      <c r="D112" s="13" t="s">
        <v>1113</v>
      </c>
      <c r="E112" s="13" t="s">
        <v>17</v>
      </c>
      <c r="F112" s="13" t="s">
        <v>1114</v>
      </c>
      <c r="G112" s="13" t="s">
        <v>36</v>
      </c>
      <c r="H112" s="13" t="s">
        <v>1115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 t="str">
        <f>VLOOKUP(D112,二批养殖!A:E,5,0)</f>
        <v>牛1头  羊5只</v>
      </c>
      <c r="Q112">
        <f>VLOOKUP(D112,二批养殖!A:F,6,0)</f>
        <v>2500</v>
      </c>
      <c r="R112">
        <f t="shared" si="6"/>
        <v>2500</v>
      </c>
      <c r="S112">
        <f t="shared" si="7"/>
        <v>2500</v>
      </c>
    </row>
    <row r="113" spans="1:19">
      <c r="A113" s="13">
        <v>1409</v>
      </c>
      <c r="B113" s="13" t="s">
        <v>14</v>
      </c>
      <c r="C113" s="13" t="s">
        <v>15</v>
      </c>
      <c r="D113" s="13" t="s">
        <v>1122</v>
      </c>
      <c r="E113" s="13" t="s">
        <v>17</v>
      </c>
      <c r="F113" s="13" t="s">
        <v>1123</v>
      </c>
      <c r="G113" s="13" t="s">
        <v>19</v>
      </c>
      <c r="H113" s="13" t="s">
        <v>1124</v>
      </c>
      <c r="I113">
        <v>0</v>
      </c>
      <c r="J113">
        <v>0</v>
      </c>
      <c r="K113">
        <v>0</v>
      </c>
      <c r="L113">
        <v>0</v>
      </c>
      <c r="M113">
        <v>0</v>
      </c>
      <c r="N113" t="str">
        <f>VLOOKUP(D113,二批种植!B:G,5,0)</f>
        <v>花生3亩  芝麻2亩  黄姜2亩</v>
      </c>
      <c r="O113">
        <f>VLOOKUP(D113,二批种植!B:G,6,0)</f>
        <v>2300</v>
      </c>
      <c r="P113">
        <v>0</v>
      </c>
      <c r="Q113">
        <v>0</v>
      </c>
      <c r="R113">
        <f t="shared" si="6"/>
        <v>2300</v>
      </c>
      <c r="S113">
        <f t="shared" si="7"/>
        <v>2300</v>
      </c>
    </row>
    <row r="114" spans="1:19">
      <c r="A114" s="13">
        <v>1414</v>
      </c>
      <c r="B114" s="13" t="s">
        <v>14</v>
      </c>
      <c r="C114" s="13" t="s">
        <v>33</v>
      </c>
      <c r="D114" s="13" t="s">
        <v>1133</v>
      </c>
      <c r="E114" s="13" t="s">
        <v>17</v>
      </c>
      <c r="F114" s="13" t="s">
        <v>1134</v>
      </c>
      <c r="G114" s="13" t="s">
        <v>823</v>
      </c>
      <c r="H114" s="13" t="s">
        <v>797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f t="shared" si="6"/>
        <v>0</v>
      </c>
      <c r="S114">
        <f t="shared" si="7"/>
        <v>0</v>
      </c>
    </row>
    <row r="115" spans="1:19">
      <c r="A115" s="13">
        <v>1415</v>
      </c>
      <c r="B115" s="13" t="s">
        <v>14</v>
      </c>
      <c r="C115" s="13" t="s">
        <v>33</v>
      </c>
      <c r="D115" s="13" t="s">
        <v>1135</v>
      </c>
      <c r="E115" s="13" t="s">
        <v>17</v>
      </c>
      <c r="F115" s="13" t="s">
        <v>1136</v>
      </c>
      <c r="G115" s="13" t="s">
        <v>823</v>
      </c>
      <c r="H115" s="13" t="s">
        <v>797</v>
      </c>
      <c r="I115">
        <v>0</v>
      </c>
      <c r="J115">
        <v>0</v>
      </c>
      <c r="K115">
        <v>0</v>
      </c>
      <c r="L115">
        <v>0</v>
      </c>
      <c r="M115">
        <v>0</v>
      </c>
      <c r="N115" t="str">
        <f>VLOOKUP(D115,二批种植!B:G,5,0)</f>
        <v>红薯2亩  芝麻2亩</v>
      </c>
      <c r="O115">
        <f>VLOOKUP(D115,二批种植!B:G,6,0)</f>
        <v>1200</v>
      </c>
      <c r="P115">
        <v>0</v>
      </c>
      <c r="Q115">
        <v>0</v>
      </c>
      <c r="R115">
        <v>1200</v>
      </c>
      <c r="S115">
        <f t="shared" si="7"/>
        <v>1200</v>
      </c>
    </row>
    <row r="116" spans="1:19">
      <c r="A116" s="13">
        <v>1416</v>
      </c>
      <c r="B116" s="13" t="s">
        <v>14</v>
      </c>
      <c r="C116" s="13" t="s">
        <v>110</v>
      </c>
      <c r="D116" s="13" t="s">
        <v>1137</v>
      </c>
      <c r="E116" s="13" t="s">
        <v>17</v>
      </c>
      <c r="F116" s="13" t="s">
        <v>1138</v>
      </c>
      <c r="G116" s="13" t="s">
        <v>248</v>
      </c>
      <c r="H116" s="13" t="s">
        <v>1139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f t="shared" si="6"/>
        <v>0</v>
      </c>
      <c r="S116">
        <f t="shared" si="7"/>
        <v>0</v>
      </c>
    </row>
    <row r="117" spans="1:19">
      <c r="A117" s="13">
        <v>1418</v>
      </c>
      <c r="B117" s="13" t="s">
        <v>14</v>
      </c>
      <c r="C117" s="13" t="s">
        <v>110</v>
      </c>
      <c r="D117" s="13" t="s">
        <v>1142</v>
      </c>
      <c r="E117" s="13" t="s">
        <v>17</v>
      </c>
      <c r="F117" s="13" t="s">
        <v>1143</v>
      </c>
      <c r="G117" s="13" t="s">
        <v>823</v>
      </c>
      <c r="H117" s="13" t="s">
        <v>1144</v>
      </c>
      <c r="I117" t="s">
        <v>1179</v>
      </c>
      <c r="J117">
        <v>600</v>
      </c>
      <c r="K117">
        <f>VLOOKUP(D117,[1]Sheet1!$E:$N,9,0)</f>
        <v>0</v>
      </c>
      <c r="L117">
        <f>VLOOKUP(D117,[1]Sheet1!$E:$N,10,0)</f>
        <v>0</v>
      </c>
      <c r="M117">
        <f>VLOOKUP(D117,[1]Sheet1!$E:$P,12,0)</f>
        <v>600</v>
      </c>
      <c r="N117" t="str">
        <f>VLOOKUP(D117,二批种植!B:G,5,0)</f>
        <v>红薯1亩  花生1亩</v>
      </c>
      <c r="O117">
        <f>VLOOKUP(D117,二批种植!B:G,6,0)</f>
        <v>600</v>
      </c>
      <c r="P117" t="str">
        <f>VLOOKUP(D117,二批养殖!A:E,5,0)</f>
        <v>羊9只</v>
      </c>
      <c r="Q117">
        <f>VLOOKUP(D117,二批养殖!A:F,6,0)</f>
        <v>2700</v>
      </c>
      <c r="R117">
        <f t="shared" si="6"/>
        <v>3300</v>
      </c>
      <c r="S117">
        <f t="shared" si="7"/>
        <v>3900</v>
      </c>
    </row>
    <row r="118" spans="1:19">
      <c r="A118" s="13">
        <v>1419</v>
      </c>
      <c r="B118" s="13" t="s">
        <v>14</v>
      </c>
      <c r="C118" s="13" t="s">
        <v>479</v>
      </c>
      <c r="D118" s="13" t="s">
        <v>1145</v>
      </c>
      <c r="E118" s="13" t="s">
        <v>17</v>
      </c>
      <c r="F118" s="13" t="s">
        <v>1146</v>
      </c>
      <c r="G118" s="13" t="s">
        <v>248</v>
      </c>
      <c r="H118" s="13" t="s">
        <v>232</v>
      </c>
      <c r="I118">
        <v>0</v>
      </c>
      <c r="J118">
        <v>0</v>
      </c>
      <c r="K118">
        <v>0</v>
      </c>
      <c r="L118">
        <v>0</v>
      </c>
      <c r="M118">
        <v>0</v>
      </c>
      <c r="N118" t="str">
        <f>VLOOKUP(D118,二批种植!B:G,5,0)</f>
        <v>红薯1亩</v>
      </c>
      <c r="O118">
        <f>VLOOKUP(D118,二批种植!B:G,6,0)</f>
        <v>300</v>
      </c>
      <c r="P118" t="str">
        <f>VLOOKUP(D118,二批养殖!A:E,5,0)</f>
        <v>蜂7箱</v>
      </c>
      <c r="Q118">
        <f>VLOOKUP(D118,二批养殖!A:F,6,0)</f>
        <v>2800</v>
      </c>
      <c r="R118">
        <f t="shared" si="6"/>
        <v>3100</v>
      </c>
      <c r="S118">
        <f t="shared" si="7"/>
        <v>3100</v>
      </c>
    </row>
    <row r="119" spans="1:19">
      <c r="A119" s="13">
        <v>1421</v>
      </c>
      <c r="B119" s="13" t="s">
        <v>14</v>
      </c>
      <c r="C119" s="13" t="s">
        <v>15</v>
      </c>
      <c r="D119" s="13" t="s">
        <v>1149</v>
      </c>
      <c r="E119" s="13" t="s">
        <v>17</v>
      </c>
      <c r="F119" s="13" t="s">
        <v>1150</v>
      </c>
      <c r="G119" s="13" t="s">
        <v>823</v>
      </c>
      <c r="H119" s="13" t="s">
        <v>797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f t="shared" si="6"/>
        <v>0</v>
      </c>
      <c r="S119">
        <f t="shared" si="7"/>
        <v>0</v>
      </c>
    </row>
    <row r="120" spans="1:19">
      <c r="A120" s="13">
        <v>1422</v>
      </c>
      <c r="B120" s="13" t="s">
        <v>14</v>
      </c>
      <c r="C120" s="13" t="s">
        <v>15</v>
      </c>
      <c r="D120" s="13" t="s">
        <v>1151</v>
      </c>
      <c r="E120" s="13" t="s">
        <v>17</v>
      </c>
      <c r="F120" s="13" t="s">
        <v>1152</v>
      </c>
      <c r="G120" s="13" t="s">
        <v>823</v>
      </c>
      <c r="H120" s="13" t="s">
        <v>797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f t="shared" si="6"/>
        <v>0</v>
      </c>
      <c r="S120">
        <f t="shared" si="7"/>
        <v>0</v>
      </c>
    </row>
    <row r="121" spans="1:19">
      <c r="A121" s="13">
        <v>1423</v>
      </c>
      <c r="B121" s="13" t="s">
        <v>14</v>
      </c>
      <c r="C121" s="13" t="s">
        <v>15</v>
      </c>
      <c r="D121" s="13" t="s">
        <v>1153</v>
      </c>
      <c r="E121" s="13" t="s">
        <v>17</v>
      </c>
      <c r="F121" s="13" t="s">
        <v>1154</v>
      </c>
      <c r="G121" s="13" t="s">
        <v>823</v>
      </c>
      <c r="H121" s="13" t="s">
        <v>797</v>
      </c>
      <c r="I121">
        <v>0</v>
      </c>
      <c r="J121">
        <v>0</v>
      </c>
      <c r="K121">
        <v>0</v>
      </c>
      <c r="L121">
        <v>0</v>
      </c>
      <c r="M121">
        <v>0</v>
      </c>
      <c r="N121" t="str">
        <f>VLOOKUP(D121,二批种植!B:G,5,0)</f>
        <v>花生1.5亩</v>
      </c>
      <c r="O121">
        <f>VLOOKUP(D121,二批种植!B:G,6,0)</f>
        <v>450</v>
      </c>
      <c r="P121" t="str">
        <f>VLOOKUP(D121,二批养殖!A:E,5,0)</f>
        <v>蜂4箱</v>
      </c>
      <c r="Q121">
        <f>VLOOKUP(D121,二批养殖!A:F,6,0)</f>
        <v>1600</v>
      </c>
      <c r="R121">
        <f t="shared" si="6"/>
        <v>2050</v>
      </c>
      <c r="S121">
        <f t="shared" si="7"/>
        <v>2050</v>
      </c>
    </row>
    <row r="122" spans="1:19">
      <c r="A122" s="13">
        <v>1424</v>
      </c>
      <c r="B122" s="13" t="s">
        <v>14</v>
      </c>
      <c r="C122" s="13" t="s">
        <v>95</v>
      </c>
      <c r="D122" s="13" t="s">
        <v>1155</v>
      </c>
      <c r="E122" s="13" t="s">
        <v>17</v>
      </c>
      <c r="F122" s="13" t="s">
        <v>1156</v>
      </c>
      <c r="G122" s="13" t="s">
        <v>823</v>
      </c>
      <c r="H122" s="13" t="s">
        <v>232</v>
      </c>
      <c r="I122">
        <v>0</v>
      </c>
      <c r="J122">
        <v>0</v>
      </c>
      <c r="K122">
        <v>0</v>
      </c>
      <c r="L122">
        <v>0</v>
      </c>
      <c r="M122">
        <v>0</v>
      </c>
      <c r="N122"/>
      <c r="O122">
        <v>0</v>
      </c>
      <c r="P122" t="str">
        <f>VLOOKUP(D122,二批养殖!A:E,5,0)</f>
        <v>蜂9箱</v>
      </c>
      <c r="Q122">
        <f>VLOOKUP(D122,二批养殖!A:F,6,0)</f>
        <v>3600</v>
      </c>
      <c r="R122">
        <f t="shared" si="6"/>
        <v>3600</v>
      </c>
      <c r="S122">
        <f t="shared" si="7"/>
        <v>3600</v>
      </c>
    </row>
    <row r="123" spans="1:19">
      <c r="A123" s="13">
        <v>1425</v>
      </c>
      <c r="B123" s="13" t="s">
        <v>14</v>
      </c>
      <c r="C123" s="13" t="s">
        <v>95</v>
      </c>
      <c r="D123" s="13" t="s">
        <v>1157</v>
      </c>
      <c r="E123" s="13" t="s">
        <v>17</v>
      </c>
      <c r="F123" s="13" t="s">
        <v>1158</v>
      </c>
      <c r="G123" s="13" t="s">
        <v>823</v>
      </c>
      <c r="H123" s="13" t="s">
        <v>98</v>
      </c>
      <c r="I123" t="s">
        <v>1179</v>
      </c>
      <c r="J123">
        <v>600</v>
      </c>
      <c r="K123">
        <f>VLOOKUP(D123,[1]Sheet1!$E:$N,9,0)</f>
        <v>0</v>
      </c>
      <c r="L123">
        <f>VLOOKUP(D123,[1]Sheet1!$E:$N,10,0)</f>
        <v>0</v>
      </c>
      <c r="M123">
        <f>VLOOKUP(D123,[1]Sheet1!$E:$P,12,0)</f>
        <v>600</v>
      </c>
      <c r="N123" t="str">
        <f>VLOOKUP(D123,二批种植!B:G,5,0)</f>
        <v>红薯2亩</v>
      </c>
      <c r="O123">
        <f>VLOOKUP(D123,二批种植!B:G,6,0)</f>
        <v>600</v>
      </c>
      <c r="P123" t="str">
        <f>VLOOKUP(D123,二批养殖!A:E,5,0)</f>
        <v>羊5只</v>
      </c>
      <c r="Q123">
        <f>VLOOKUP(D123,二批养殖!A:F,6,0)</f>
        <v>1500</v>
      </c>
      <c r="R123">
        <f t="shared" si="6"/>
        <v>2100</v>
      </c>
      <c r="S123">
        <f t="shared" si="7"/>
        <v>2700</v>
      </c>
    </row>
    <row r="124" spans="1:19">
      <c r="A124" s="13">
        <v>1426</v>
      </c>
      <c r="B124" s="13" t="s">
        <v>14</v>
      </c>
      <c r="C124" s="13" t="s">
        <v>870</v>
      </c>
      <c r="D124" s="13" t="s">
        <v>1159</v>
      </c>
      <c r="E124" s="13" t="s">
        <v>17</v>
      </c>
      <c r="F124" s="13" t="s">
        <v>1160</v>
      </c>
      <c r="G124" s="13" t="s">
        <v>156</v>
      </c>
      <c r="H124" s="13" t="s">
        <v>1161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f t="shared" si="6"/>
        <v>0</v>
      </c>
      <c r="S124">
        <f t="shared" si="7"/>
        <v>0</v>
      </c>
    </row>
    <row r="125" spans="1:19">
      <c r="A125" s="13">
        <v>1429</v>
      </c>
      <c r="B125" s="13" t="s">
        <v>14</v>
      </c>
      <c r="C125" s="13" t="s">
        <v>15</v>
      </c>
      <c r="D125" s="13" t="s">
        <v>1166</v>
      </c>
      <c r="E125" s="13" t="s">
        <v>17</v>
      </c>
      <c r="F125" s="13" t="s">
        <v>1167</v>
      </c>
      <c r="G125" s="13" t="s">
        <v>19</v>
      </c>
      <c r="H125" s="13" t="s">
        <v>1168</v>
      </c>
      <c r="I125">
        <v>0</v>
      </c>
      <c r="J125">
        <v>0</v>
      </c>
      <c r="K125" t="str">
        <f>VLOOKUP(D125,[1]Sheet1!$E:$N,9,0)</f>
        <v>牛4头  猪1头</v>
      </c>
      <c r="L125">
        <f>VLOOKUP(D125,[1]Sheet1!$E:$N,10,0)</f>
        <v>4500</v>
      </c>
      <c r="M125">
        <f>VLOOKUP(D125,[1]Sheet1!$E:$P,12,0)</f>
        <v>4500</v>
      </c>
      <c r="N125">
        <v>0</v>
      </c>
      <c r="O125">
        <v>0</v>
      </c>
      <c r="P125">
        <v>0</v>
      </c>
      <c r="Q125">
        <v>0</v>
      </c>
      <c r="R125">
        <f t="shared" si="6"/>
        <v>0</v>
      </c>
      <c r="S125">
        <f t="shared" si="7"/>
        <v>4500</v>
      </c>
    </row>
  </sheetData>
  <autoFilter ref="A2:S125">
    <extLst/>
  </autoFilter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opLeftCell="A46" workbookViewId="0">
      <selection activeCell="B55" sqref="B55"/>
    </sheetView>
  </sheetViews>
  <sheetFormatPr defaultColWidth="9" defaultRowHeight="13.5"/>
  <cols>
    <col min="4" max="4" width="22.625" customWidth="1"/>
    <col min="8" max="8" width="18.875" customWidth="1"/>
  </cols>
  <sheetData>
    <row r="1" ht="27" spans="1:8">
      <c r="A1" s="6">
        <v>1</v>
      </c>
      <c r="B1" s="2" t="s">
        <v>775</v>
      </c>
      <c r="C1" s="3" t="s">
        <v>1195</v>
      </c>
      <c r="D1" s="10" t="str">
        <f>VLOOKUP(B1,[2]Sheet1!$B:$C,2,0)</f>
        <v>41292719691229211X</v>
      </c>
      <c r="E1" s="2" t="str">
        <f>VLOOKUP(B1,[2]Sheet1!$B:$D,3,0)</f>
        <v>2</v>
      </c>
      <c r="F1" s="7" t="s">
        <v>1196</v>
      </c>
      <c r="G1" s="2">
        <v>1200</v>
      </c>
      <c r="H1" s="17" t="str">
        <f>VLOOKUP(B1,[2]Sheet1!$B:$E,4,0)</f>
        <v>6217975130011000742</v>
      </c>
    </row>
    <row r="2" ht="27" spans="1:8">
      <c r="A2" s="6">
        <v>2</v>
      </c>
      <c r="B2" s="2" t="s">
        <v>221</v>
      </c>
      <c r="C2" s="3" t="s">
        <v>1195</v>
      </c>
      <c r="D2" s="10" t="str">
        <f>VLOOKUP(B2,[2]Sheet1!$B:$C,2,0)</f>
        <v>412927196302032134</v>
      </c>
      <c r="E2" s="2" t="str">
        <f>VLOOKUP(B2,[2]Sheet1!$B:$D,3,0)</f>
        <v>4</v>
      </c>
      <c r="F2" s="7" t="s">
        <v>1197</v>
      </c>
      <c r="G2" s="2">
        <v>600</v>
      </c>
      <c r="H2" s="17" t="str">
        <f>VLOOKUP(B2,[2]Sheet1!$B:$E,4,0)</f>
        <v>6217975130011000767</v>
      </c>
    </row>
    <row r="3" ht="27" spans="1:8">
      <c r="A3" s="6">
        <v>3</v>
      </c>
      <c r="B3" s="2" t="s">
        <v>735</v>
      </c>
      <c r="C3" s="3" t="s">
        <v>1195</v>
      </c>
      <c r="D3" s="10" t="str">
        <f>VLOOKUP(B3,[2]Sheet1!$B:$C,2,0)</f>
        <v>412927196108302153</v>
      </c>
      <c r="E3" s="2" t="str">
        <f>VLOOKUP(B3,[2]Sheet1!$B:$D,3,0)</f>
        <v>6</v>
      </c>
      <c r="F3" s="7" t="s">
        <v>1198</v>
      </c>
      <c r="G3" s="2">
        <v>1800</v>
      </c>
      <c r="H3" s="17" t="str">
        <f>VLOOKUP(B3,[2]Sheet1!$B:$E,4,0)</f>
        <v>6217975130011000973</v>
      </c>
    </row>
    <row r="4" ht="27" spans="1:8">
      <c r="A4" s="6">
        <v>4</v>
      </c>
      <c r="B4" s="2" t="s">
        <v>718</v>
      </c>
      <c r="C4" s="3" t="s">
        <v>1195</v>
      </c>
      <c r="D4" s="10" t="str">
        <f>VLOOKUP(B4,[2]Sheet1!$B:$C,2,0)</f>
        <v>412927194807182112</v>
      </c>
      <c r="E4" s="2" t="str">
        <f>VLOOKUP(B4,[2]Sheet1!$B:$D,3,0)</f>
        <v>2</v>
      </c>
      <c r="F4" s="7" t="s">
        <v>1199</v>
      </c>
      <c r="G4" s="2">
        <v>300</v>
      </c>
      <c r="H4" s="17" t="str">
        <f>VLOOKUP(B4,[2]Sheet1!$B:$E,4,0)</f>
        <v>6217975130011001021</v>
      </c>
    </row>
    <row r="5" ht="27" spans="1:8">
      <c r="A5" s="6">
        <v>5</v>
      </c>
      <c r="B5" s="2" t="s">
        <v>1145</v>
      </c>
      <c r="C5" s="3" t="s">
        <v>1195</v>
      </c>
      <c r="D5" s="10" t="str">
        <f>VLOOKUP(B5,[2]Sheet1!$B:$C,2,0)</f>
        <v>412927195103262119</v>
      </c>
      <c r="E5" s="2" t="str">
        <f>VLOOKUP(B5,[2]Sheet1!$B:$D,3,0)</f>
        <v>2</v>
      </c>
      <c r="F5" s="7" t="s">
        <v>1200</v>
      </c>
      <c r="G5" s="2">
        <v>300</v>
      </c>
      <c r="H5" s="17" t="str">
        <f>VLOOKUP(B5,[2]Sheet1!$B:$E,4,0)</f>
        <v>6217975130011001039</v>
      </c>
    </row>
    <row r="6" ht="27" spans="1:8">
      <c r="A6" s="6">
        <v>6</v>
      </c>
      <c r="B6" s="2" t="s">
        <v>620</v>
      </c>
      <c r="C6" s="3" t="s">
        <v>1195</v>
      </c>
      <c r="D6" s="10" t="str">
        <f>VLOOKUP(B6,[2]Sheet1!$B:$C,2,0)</f>
        <v>412927197004212123</v>
      </c>
      <c r="E6" s="2" t="str">
        <f>VLOOKUP(B6,[2]Sheet1!$B:$D,3,0)</f>
        <v>3</v>
      </c>
      <c r="F6" s="7" t="s">
        <v>1201</v>
      </c>
      <c r="G6" s="2">
        <v>1500</v>
      </c>
      <c r="H6" s="17" t="str">
        <f>VLOOKUP(B6,[2]Sheet1!$B:$E,4,0)</f>
        <v>623059486702421454</v>
      </c>
    </row>
    <row r="7" ht="27" spans="1:8">
      <c r="A7" s="6">
        <v>7</v>
      </c>
      <c r="B7" s="2" t="s">
        <v>553</v>
      </c>
      <c r="C7" s="3" t="s">
        <v>1195</v>
      </c>
      <c r="D7" s="10" t="str">
        <f>VLOOKUP(B7,[2]Sheet1!$B:$C,2,0)</f>
        <v>412927197210162139</v>
      </c>
      <c r="E7" s="2" t="str">
        <f>VLOOKUP(B7,[2]Sheet1!$B:$D,3,0)</f>
        <v>4</v>
      </c>
      <c r="F7" s="7" t="s">
        <v>1197</v>
      </c>
      <c r="G7" s="2">
        <v>600</v>
      </c>
      <c r="H7" s="17" t="str">
        <f>VLOOKUP(B7,[2]Sheet1!$B:$E,4,0)</f>
        <v>6217975130011001419</v>
      </c>
    </row>
    <row r="8" ht="54" spans="1:8">
      <c r="A8" s="6">
        <v>8</v>
      </c>
      <c r="B8" s="2" t="s">
        <v>381</v>
      </c>
      <c r="C8" s="3" t="s">
        <v>1195</v>
      </c>
      <c r="D8" s="10" t="str">
        <f>VLOOKUP(B8,[2]Sheet1!$B:$C,2,0)</f>
        <v>412927196603212171</v>
      </c>
      <c r="E8" s="2" t="str">
        <f>VLOOKUP(B8,[2]Sheet1!$B:$D,3,0)</f>
        <v>8</v>
      </c>
      <c r="F8" s="7" t="s">
        <v>1202</v>
      </c>
      <c r="G8" s="2">
        <v>1700</v>
      </c>
      <c r="H8" s="17" t="str">
        <f>VLOOKUP(B8,[2]Sheet1!$B:$E,4,0)</f>
        <v>6217975130011001658</v>
      </c>
    </row>
    <row r="9" ht="27" spans="1:8">
      <c r="A9" s="6">
        <v>9</v>
      </c>
      <c r="B9" s="2" t="s">
        <v>286</v>
      </c>
      <c r="C9" s="3" t="s">
        <v>1195</v>
      </c>
      <c r="D9" s="10" t="str">
        <f>VLOOKUP(B9,[2]Sheet1!$B:$C,2,0)</f>
        <v>412927194808222155</v>
      </c>
      <c r="E9" s="2" t="str">
        <f>VLOOKUP(B9,[2]Sheet1!$B:$D,3,0)</f>
        <v>5</v>
      </c>
      <c r="F9" s="7" t="s">
        <v>1203</v>
      </c>
      <c r="G9" s="2">
        <v>600</v>
      </c>
      <c r="H9" s="17" t="str">
        <f>VLOOKUP(B9,[2]Sheet1!$B:$E,4,0)</f>
        <v>6217975130011001724</v>
      </c>
    </row>
    <row r="10" ht="27" spans="1:8">
      <c r="A10" s="6">
        <v>10</v>
      </c>
      <c r="B10" s="2" t="s">
        <v>1064</v>
      </c>
      <c r="C10" s="3" t="s">
        <v>1195</v>
      </c>
      <c r="D10" s="10" t="str">
        <f>VLOOKUP(B10,[2]Sheet1!$B:$C,2,0)</f>
        <v>412927197412032113</v>
      </c>
      <c r="E10" s="2" t="str">
        <f>VLOOKUP(B10,[2]Sheet1!$B:$D,3,0)</f>
        <v>7</v>
      </c>
      <c r="F10" s="7" t="s">
        <v>1204</v>
      </c>
      <c r="G10" s="2">
        <v>1800</v>
      </c>
      <c r="H10" s="17" t="s">
        <v>1205</v>
      </c>
    </row>
    <row r="11" ht="27" spans="1:8">
      <c r="A11" s="6">
        <v>11</v>
      </c>
      <c r="B11" s="2" t="s">
        <v>825</v>
      </c>
      <c r="C11" s="3" t="s">
        <v>1195</v>
      </c>
      <c r="D11" s="10" t="str">
        <f>VLOOKUP(B11,[2]Sheet1!$B:$C,2,0)</f>
        <v>412927197009162137</v>
      </c>
      <c r="E11" s="2" t="str">
        <f>VLOOKUP(B11,[2]Sheet1!$B:$D,3,0)</f>
        <v>4</v>
      </c>
      <c r="F11" s="7" t="s">
        <v>1206</v>
      </c>
      <c r="G11" s="2">
        <v>900</v>
      </c>
      <c r="H11" s="17" t="str">
        <f>VLOOKUP(B11,[2]Sheet1!$B:$E,4,0)</f>
        <v>6217975130011001831</v>
      </c>
    </row>
    <row r="12" ht="27" spans="1:8">
      <c r="A12" s="6">
        <v>12</v>
      </c>
      <c r="B12" s="2" t="s">
        <v>748</v>
      </c>
      <c r="C12" s="3" t="s">
        <v>1195</v>
      </c>
      <c r="D12" s="10" t="str">
        <f>VLOOKUP(B12,[2]Sheet1!$B:$C,2,0)</f>
        <v>411323197406182116</v>
      </c>
      <c r="E12" s="2" t="str">
        <f>VLOOKUP(B12,[2]Sheet1!$B:$D,3,0)</f>
        <v>5</v>
      </c>
      <c r="F12" s="7" t="s">
        <v>1200</v>
      </c>
      <c r="G12" s="2">
        <v>300</v>
      </c>
      <c r="H12" s="17" t="str">
        <f>VLOOKUP(B12,[2]Sheet1!$B:$E,4,0)</f>
        <v>6217975130011001872</v>
      </c>
    </row>
    <row r="13" ht="40.5" spans="1:8">
      <c r="A13" s="6">
        <v>13</v>
      </c>
      <c r="B13" s="2" t="s">
        <v>958</v>
      </c>
      <c r="C13" s="3" t="s">
        <v>1195</v>
      </c>
      <c r="D13" s="10" t="str">
        <f>VLOOKUP(B13,[2]Sheet1!$B:$C,2,0)</f>
        <v>41292719641204171X</v>
      </c>
      <c r="E13" s="2" t="str">
        <f>VLOOKUP(B13,[2]Sheet1!$B:$D,3,0)</f>
        <v>5</v>
      </c>
      <c r="F13" s="7" t="s">
        <v>1207</v>
      </c>
      <c r="G13" s="2">
        <v>1050</v>
      </c>
      <c r="H13" s="17" t="str">
        <f>VLOOKUP(B13,[2]Sheet1!$B:$E,4,0)</f>
        <v>6217975130011001898</v>
      </c>
    </row>
    <row r="14" ht="54" spans="1:8">
      <c r="A14" s="6">
        <v>14</v>
      </c>
      <c r="B14" s="2" t="s">
        <v>660</v>
      </c>
      <c r="C14" s="3" t="s">
        <v>1195</v>
      </c>
      <c r="D14" s="10" t="str">
        <f>VLOOKUP(B14,[2]Sheet1!$B:$C,2,0)</f>
        <v>412927196712222192</v>
      </c>
      <c r="E14" s="2" t="str">
        <f>VLOOKUP(B14,[2]Sheet1!$B:$D,3,0)</f>
        <v>3</v>
      </c>
      <c r="F14" s="7" t="s">
        <v>1208</v>
      </c>
      <c r="G14" s="2">
        <v>3200</v>
      </c>
      <c r="H14" s="17" t="str">
        <f>VLOOKUP(B14,[2]Sheet1!$B:$E,4,0)</f>
        <v>6217975130011002011</v>
      </c>
    </row>
    <row r="15" ht="40.5" spans="1:8">
      <c r="A15" s="6">
        <v>15</v>
      </c>
      <c r="B15" s="2" t="s">
        <v>627</v>
      </c>
      <c r="C15" s="3" t="s">
        <v>1195</v>
      </c>
      <c r="D15" s="10" t="str">
        <f>VLOOKUP(B15,[2]Sheet1!$B:$C,2,0)</f>
        <v>412927195111152112</v>
      </c>
      <c r="E15" s="2" t="str">
        <f>VLOOKUP(B15,[2]Sheet1!$B:$D,3,0)</f>
        <v>6</v>
      </c>
      <c r="F15" s="7" t="s">
        <v>1209</v>
      </c>
      <c r="G15" s="2">
        <v>2700</v>
      </c>
      <c r="H15" s="17" t="str">
        <f>VLOOKUP(B15,[2]Sheet1!$B:$E,4,0)</f>
        <v>6217975130011002060</v>
      </c>
    </row>
    <row r="16" ht="40.5" spans="1:8">
      <c r="A16" s="6">
        <v>16</v>
      </c>
      <c r="B16" s="2" t="s">
        <v>730</v>
      </c>
      <c r="C16" s="3" t="s">
        <v>1195</v>
      </c>
      <c r="D16" s="10" t="str">
        <f>VLOOKUP(B16,[2]Sheet1!$B:$C,2,0)</f>
        <v>412927195202012131</v>
      </c>
      <c r="E16" s="2" t="str">
        <f>VLOOKUP(B16,[2]Sheet1!$B:$D,3,0)</f>
        <v>2</v>
      </c>
      <c r="F16" s="7" t="s">
        <v>1210</v>
      </c>
      <c r="G16" s="2">
        <v>4100</v>
      </c>
      <c r="H16" s="17" t="str">
        <f>VLOOKUP(B16,[2]Sheet1!$B:$E,4,0)</f>
        <v>6217975130011002086</v>
      </c>
    </row>
    <row r="17" ht="40.5" spans="1:8">
      <c r="A17" s="6">
        <v>17</v>
      </c>
      <c r="B17" s="2" t="s">
        <v>653</v>
      </c>
      <c r="C17" s="3" t="s">
        <v>1195</v>
      </c>
      <c r="D17" s="10" t="str">
        <f>VLOOKUP(B17,[2]Sheet1!$B:$C,2,0)</f>
        <v>412927196807012112</v>
      </c>
      <c r="E17" s="2" t="str">
        <f>VLOOKUP(B17,[2]Sheet1!$B:$D,3,0)</f>
        <v>3</v>
      </c>
      <c r="F17" s="7" t="s">
        <v>1211</v>
      </c>
      <c r="G17" s="2">
        <v>1000</v>
      </c>
      <c r="H17" s="17" t="str">
        <f>VLOOKUP(B17,[2]Sheet1!$B:$E,4,0)</f>
        <v>6217975130011001930</v>
      </c>
    </row>
    <row r="18" ht="27" spans="1:8">
      <c r="A18" s="6">
        <v>18</v>
      </c>
      <c r="B18" s="2" t="s">
        <v>1135</v>
      </c>
      <c r="C18" s="3" t="s">
        <v>1195</v>
      </c>
      <c r="D18" s="2" t="str">
        <f>VLOOKUP(B18,[2]Sheet1!$B:$C,2,0)</f>
        <v>41292719530601211X</v>
      </c>
      <c r="E18" s="2" t="str">
        <f>VLOOKUP(B18,[2]Sheet1!$B:$D,3,0)</f>
        <v>1</v>
      </c>
      <c r="F18" s="7" t="s">
        <v>1212</v>
      </c>
      <c r="G18" s="2">
        <v>1200</v>
      </c>
      <c r="H18" s="17" t="str">
        <f>VLOOKUP(B18,[2]Sheet1!$B:$E,4,0)</f>
        <v>6217975130011002193</v>
      </c>
    </row>
    <row r="19" ht="27" spans="1:8">
      <c r="A19" s="6">
        <v>19</v>
      </c>
      <c r="B19" s="2" t="s">
        <v>1157</v>
      </c>
      <c r="C19" s="3" t="s">
        <v>1195</v>
      </c>
      <c r="D19" s="10" t="str">
        <f>VLOOKUP(B19,[2]Sheet1!$B:$C,2,0)</f>
        <v>41292719520902213X</v>
      </c>
      <c r="E19" s="2" t="str">
        <f>VLOOKUP(B19,[2]Sheet1!$B:$D,3,0)</f>
        <v>1</v>
      </c>
      <c r="F19" s="7" t="s">
        <v>1213</v>
      </c>
      <c r="G19" s="2">
        <v>600</v>
      </c>
      <c r="H19" s="17" t="str">
        <f>VLOOKUP(B19,[2]Sheet1!$B:$E,4,0)</f>
        <v>6217975130011002342</v>
      </c>
    </row>
    <row r="20" ht="27" spans="1:8">
      <c r="A20" s="6">
        <v>20</v>
      </c>
      <c r="B20" s="2" t="s">
        <v>1079</v>
      </c>
      <c r="C20" s="3" t="s">
        <v>1195</v>
      </c>
      <c r="D20" s="10" t="str">
        <f>VLOOKUP(B20,[2]Sheet1!$B:$C,2,0)</f>
        <v>41292719570910211X44</v>
      </c>
      <c r="E20" s="2" t="str">
        <f>VLOOKUP(B20,[2]Sheet1!$B:$D,3,0)</f>
        <v>5</v>
      </c>
      <c r="F20" s="7" t="s">
        <v>1214</v>
      </c>
      <c r="G20" s="2">
        <v>900</v>
      </c>
      <c r="H20" s="17" t="str">
        <f>VLOOKUP(B20,[2]Sheet1!$B:$E,4,0)</f>
        <v>6217975130011002417</v>
      </c>
    </row>
    <row r="21" ht="54" spans="1:8">
      <c r="A21" s="6">
        <v>21</v>
      </c>
      <c r="B21" s="2" t="s">
        <v>998</v>
      </c>
      <c r="C21" s="3" t="s">
        <v>1195</v>
      </c>
      <c r="D21" s="10" t="str">
        <f>VLOOKUP(B21,[2]Sheet1!$B:$C,2,0)</f>
        <v>41132319900620213X</v>
      </c>
      <c r="E21" s="2" t="str">
        <f>VLOOKUP(B21,[2]Sheet1!$B:$D,3,0)</f>
        <v>3</v>
      </c>
      <c r="F21" s="7" t="s">
        <v>1215</v>
      </c>
      <c r="G21" s="2">
        <v>5000</v>
      </c>
      <c r="H21" s="17" t="s">
        <v>1216</v>
      </c>
    </row>
    <row r="22" ht="27" spans="1:8">
      <c r="A22" s="6">
        <v>22</v>
      </c>
      <c r="B22" s="2" t="s">
        <v>446</v>
      </c>
      <c r="C22" s="3" t="s">
        <v>1195</v>
      </c>
      <c r="D22" s="10" t="str">
        <f>VLOOKUP(B22,[2]Sheet1!$B:$C,2,0)</f>
        <v>412927197010282136</v>
      </c>
      <c r="E22" s="2" t="str">
        <f>VLOOKUP(B22,[2]Sheet1!$B:$D,3,0)</f>
        <v>3</v>
      </c>
      <c r="F22" s="7" t="s">
        <v>1197</v>
      </c>
      <c r="G22" s="2">
        <v>600</v>
      </c>
      <c r="H22" s="17" t="str">
        <f>VLOOKUP(B22,[2]Sheet1!$B:$E,4,0)</f>
        <v>6217975130011002490</v>
      </c>
    </row>
    <row r="23" ht="40.5" spans="1:8">
      <c r="A23" s="6">
        <v>23</v>
      </c>
      <c r="B23" s="2" t="s">
        <v>210</v>
      </c>
      <c r="C23" s="3" t="s">
        <v>1195</v>
      </c>
      <c r="D23" s="10" t="str">
        <f>VLOOKUP(B23,[2]Sheet1!$B:$C,2,0)</f>
        <v>412927197407142158</v>
      </c>
      <c r="E23" s="2" t="str">
        <f>VLOOKUP(B23,[2]Sheet1!$B:$D,3,0)</f>
        <v>5</v>
      </c>
      <c r="F23" s="7" t="s">
        <v>1217</v>
      </c>
      <c r="G23" s="2">
        <v>2700</v>
      </c>
      <c r="H23" s="17" t="str">
        <f>VLOOKUP(B23,[2]Sheet1!$B:$E,4,0)</f>
        <v>6217975130011002508</v>
      </c>
    </row>
    <row r="24" ht="27" spans="1:8">
      <c r="A24" s="6">
        <v>24</v>
      </c>
      <c r="B24" s="2" t="s">
        <v>376</v>
      </c>
      <c r="C24" s="3" t="s">
        <v>1195</v>
      </c>
      <c r="D24" s="10" t="str">
        <f>VLOOKUP(B24,[2]Sheet1!$B:$C,2,0)</f>
        <v>412927194702272111</v>
      </c>
      <c r="E24" s="2" t="str">
        <f>VLOOKUP(B24,[2]Sheet1!$B:$D,3,0)</f>
        <v>2</v>
      </c>
      <c r="F24" s="7" t="s">
        <v>1218</v>
      </c>
      <c r="G24" s="2">
        <v>1500</v>
      </c>
      <c r="H24" s="17" t="str">
        <f>VLOOKUP(B24,[2]Sheet1!$B:$E,4,0)</f>
        <v>6217975130014941926</v>
      </c>
    </row>
    <row r="25" ht="27" spans="1:8">
      <c r="A25" s="6">
        <v>25</v>
      </c>
      <c r="B25" s="2" t="s">
        <v>79</v>
      </c>
      <c r="C25" s="3" t="s">
        <v>1195</v>
      </c>
      <c r="D25" s="10" t="str">
        <f>VLOOKUP(B25,[2]Sheet1!$B:$C,2,0)</f>
        <v>412927197409042177</v>
      </c>
      <c r="E25" s="2" t="str">
        <f>VLOOKUP(B25,[2]Sheet1!$B:$D,3,0)</f>
        <v>6</v>
      </c>
      <c r="F25" s="7" t="s">
        <v>1199</v>
      </c>
      <c r="G25" s="2">
        <v>200</v>
      </c>
      <c r="H25" s="17" t="str">
        <f>VLOOKUP(B25,[2]Sheet1!$B:$E,4,0)</f>
        <v>6217975130011002581</v>
      </c>
    </row>
    <row r="26" ht="40.5" spans="1:8">
      <c r="A26" s="6">
        <v>26</v>
      </c>
      <c r="B26" s="2" t="s">
        <v>16</v>
      </c>
      <c r="C26" s="3" t="s">
        <v>1195</v>
      </c>
      <c r="D26" s="10" t="str">
        <f>VLOOKUP(B26,[2]Sheet1!$B:$C,2,0)</f>
        <v>412927196504072150</v>
      </c>
      <c r="E26" s="2" t="str">
        <f>VLOOKUP(B26,[2]Sheet1!$B:$D,3,0)</f>
        <v>5</v>
      </c>
      <c r="F26" s="7" t="s">
        <v>1219</v>
      </c>
      <c r="G26" s="2">
        <v>1500</v>
      </c>
      <c r="H26" s="17" t="str">
        <f>VLOOKUP(B26,[2]Sheet1!$B:$E,4,0)</f>
        <v>6217975130011002607</v>
      </c>
    </row>
    <row r="27" ht="27" spans="1:8">
      <c r="A27" s="6">
        <v>27</v>
      </c>
      <c r="B27" s="2" t="s">
        <v>676</v>
      </c>
      <c r="C27" s="3" t="s">
        <v>1195</v>
      </c>
      <c r="D27" s="10" t="str">
        <f>VLOOKUP(B27,[2]Sheet1!$B:$C,2,0)</f>
        <v>412927196512142112</v>
      </c>
      <c r="E27" s="2" t="str">
        <f>VLOOKUP(B27,[2]Sheet1!$B:$D,3,0)</f>
        <v>6</v>
      </c>
      <c r="F27" s="7" t="s">
        <v>1197</v>
      </c>
      <c r="G27" s="2">
        <v>600</v>
      </c>
      <c r="H27" s="17" t="s">
        <v>1220</v>
      </c>
    </row>
    <row r="28" ht="54" spans="1:8">
      <c r="A28" s="6">
        <v>28</v>
      </c>
      <c r="B28" s="2" t="s">
        <v>667</v>
      </c>
      <c r="C28" s="3" t="s">
        <v>1195</v>
      </c>
      <c r="D28" s="10" t="str">
        <f>VLOOKUP(B28,[2]Sheet1!$B:$C,2,0)</f>
        <v>412927197902102110</v>
      </c>
      <c r="E28" s="2" t="str">
        <f>VLOOKUP(B28,[2]Sheet1!$B:$D,3,0)</f>
        <v>4</v>
      </c>
      <c r="F28" s="7" t="s">
        <v>1221</v>
      </c>
      <c r="G28" s="2">
        <v>2600</v>
      </c>
      <c r="H28" s="17" t="str">
        <f>VLOOKUP(B28,[2]Sheet1!$B:$E,4,0)</f>
        <v>6217975130011002912</v>
      </c>
    </row>
    <row r="29" ht="27" spans="1:8">
      <c r="A29" s="6">
        <v>29</v>
      </c>
      <c r="B29" s="2" t="s">
        <v>707</v>
      </c>
      <c r="C29" s="3" t="s">
        <v>1195</v>
      </c>
      <c r="D29" s="10" t="str">
        <f>VLOOKUP(B29,[2]Sheet1!$B:$C,2,0)</f>
        <v>412927197603082113</v>
      </c>
      <c r="E29" s="2" t="str">
        <f>VLOOKUP(B29,[2]Sheet1!$B:$D,3,0)</f>
        <v>5</v>
      </c>
      <c r="F29" s="7" t="s">
        <v>1222</v>
      </c>
      <c r="G29" s="2">
        <v>450</v>
      </c>
      <c r="H29" s="17" t="str">
        <f>VLOOKUP(B29,[2]Sheet1!$B:$E,4,0)</f>
        <v>6217975130011002953</v>
      </c>
    </row>
    <row r="30" ht="40.5" spans="1:8">
      <c r="A30" s="6">
        <v>30</v>
      </c>
      <c r="B30" s="2" t="s">
        <v>412</v>
      </c>
      <c r="C30" s="3" t="s">
        <v>1195</v>
      </c>
      <c r="D30" s="10" t="str">
        <f>VLOOKUP(B30,[2]Sheet1!$B:$C,2,0)</f>
        <v>412927196402152117</v>
      </c>
      <c r="E30" s="2" t="str">
        <f>VLOOKUP(B30,[2]Sheet1!$B:$D,3,0)</f>
        <v>5</v>
      </c>
      <c r="F30" s="7" t="s">
        <v>1223</v>
      </c>
      <c r="G30" s="2">
        <v>2200</v>
      </c>
      <c r="H30" s="17" t="str">
        <f>VLOOKUP(B30,[2]Sheet1!$B:$E,4,0)</f>
        <v>6217975130011003043</v>
      </c>
    </row>
    <row r="31" ht="40.5" spans="1:8">
      <c r="A31" s="6">
        <v>31</v>
      </c>
      <c r="B31" s="2" t="s">
        <v>275</v>
      </c>
      <c r="C31" s="3" t="s">
        <v>1195</v>
      </c>
      <c r="D31" s="10" t="str">
        <f>VLOOKUP(B31,[2]Sheet1!$B:$C,2,0)</f>
        <v>412927196805182118</v>
      </c>
      <c r="E31" s="2" t="str">
        <f>VLOOKUP(B31,[2]Sheet1!$B:$D,3,0)</f>
        <v>5</v>
      </c>
      <c r="F31" s="7" t="s">
        <v>1224</v>
      </c>
      <c r="G31" s="2">
        <v>1700</v>
      </c>
      <c r="H31" s="17" t="str">
        <f>VLOOKUP(B31,[2]Sheet1!$B:$E,4,0)</f>
        <v>6217975130011003068</v>
      </c>
    </row>
    <row r="32" ht="27" spans="1:8">
      <c r="A32" s="6">
        <v>32</v>
      </c>
      <c r="B32" s="2" t="s">
        <v>918</v>
      </c>
      <c r="C32" s="3" t="s">
        <v>1195</v>
      </c>
      <c r="D32" s="10" t="str">
        <f>VLOOKUP(B32,[2]Sheet1!$B:$C,2,0)</f>
        <v>412927194807152191</v>
      </c>
      <c r="E32" s="2" t="str">
        <f>VLOOKUP(B32,[2]Sheet1!$B:$D,3,0)</f>
        <v>3</v>
      </c>
      <c r="F32" s="7" t="s">
        <v>1225</v>
      </c>
      <c r="G32" s="2">
        <v>1200</v>
      </c>
      <c r="H32" s="17" t="str">
        <f>VLOOKUP(B32,[2]Sheet1!$B:$E,4,0)</f>
        <v>6217975130011003175</v>
      </c>
    </row>
    <row r="33" ht="67.5" spans="1:8">
      <c r="A33" s="6">
        <v>33</v>
      </c>
      <c r="B33" s="2" t="s">
        <v>369</v>
      </c>
      <c r="C33" s="3" t="s">
        <v>1195</v>
      </c>
      <c r="D33" s="10" t="str">
        <f>VLOOKUP(B33,[2]Sheet1!$B:$C,2,0)</f>
        <v>412927196705142119</v>
      </c>
      <c r="E33" s="2" t="str">
        <f>VLOOKUP(B33,[2]Sheet1!$B:$D,3,0)</f>
        <v>3</v>
      </c>
      <c r="F33" s="7" t="s">
        <v>1226</v>
      </c>
      <c r="G33" s="2">
        <v>4590</v>
      </c>
      <c r="H33" s="17" t="str">
        <f>VLOOKUP(B33,[2]Sheet1!$B:$E,4,0)</f>
        <v>6217975130011003332</v>
      </c>
    </row>
    <row r="34" ht="27" spans="1:8">
      <c r="A34" s="6">
        <v>34</v>
      </c>
      <c r="B34" s="2" t="s">
        <v>423</v>
      </c>
      <c r="C34" s="3" t="s">
        <v>1195</v>
      </c>
      <c r="D34" s="10" t="str">
        <f>VLOOKUP(B34,[2]Sheet1!$B:$C,2,0)</f>
        <v>440921198111235128</v>
      </c>
      <c r="E34" s="2" t="str">
        <f>VLOOKUP(B34,[2]Sheet1!$B:$D,3,0)</f>
        <v>5</v>
      </c>
      <c r="F34" s="7" t="s">
        <v>1197</v>
      </c>
      <c r="G34" s="2">
        <v>600</v>
      </c>
      <c r="H34" s="17" t="str">
        <f>VLOOKUP(B34,[2]Sheet1!$B:$E,4,0)</f>
        <v>6217975130026896498</v>
      </c>
    </row>
    <row r="35" ht="27" spans="1:8">
      <c r="A35" s="6">
        <v>35</v>
      </c>
      <c r="B35" s="2" t="s">
        <v>134</v>
      </c>
      <c r="C35" s="3" t="s">
        <v>1195</v>
      </c>
      <c r="D35" s="10" t="str">
        <f>VLOOKUP(B35,[2]Sheet1!$B:$C,2,0)</f>
        <v>411323198105142158</v>
      </c>
      <c r="E35" s="2" t="str">
        <f>VLOOKUP(B35,[2]Sheet1!$B:$D,3,0)</f>
        <v>5</v>
      </c>
      <c r="F35" s="7" t="s">
        <v>1227</v>
      </c>
      <c r="G35" s="2">
        <v>900</v>
      </c>
      <c r="H35" s="17" t="str">
        <f>VLOOKUP(B35,[2]Sheet1!$B:$E,4,0)</f>
        <v>6217975130011003365</v>
      </c>
    </row>
    <row r="36" ht="67.5" spans="1:8">
      <c r="A36" s="6">
        <v>36</v>
      </c>
      <c r="B36" s="2" t="s">
        <v>537</v>
      </c>
      <c r="C36" s="3" t="s">
        <v>1195</v>
      </c>
      <c r="D36" s="10" t="str">
        <f>VLOOKUP(B36,[2]Sheet1!$B:$C,2,0)</f>
        <v>412927197610182112</v>
      </c>
      <c r="E36" s="2" t="str">
        <f>VLOOKUP(B36,[2]Sheet1!$B:$D,3,0)</f>
        <v>5</v>
      </c>
      <c r="F36" s="7" t="s">
        <v>1228</v>
      </c>
      <c r="G36" s="2">
        <v>2150</v>
      </c>
      <c r="H36" s="17" t="str">
        <f>VLOOKUP(B36,[2]Sheet1!$B:$E,4,0)</f>
        <v>623059486702775966</v>
      </c>
    </row>
    <row r="37" ht="40.5" spans="1:8">
      <c r="A37" s="6">
        <v>37</v>
      </c>
      <c r="B37" s="2" t="s">
        <v>519</v>
      </c>
      <c r="C37" s="3" t="s">
        <v>1195</v>
      </c>
      <c r="D37" s="10" t="str">
        <f>VLOOKUP(B37,[2]Sheet1!$B:$C,2,0)</f>
        <v>412927197010052138</v>
      </c>
      <c r="E37" s="2" t="str">
        <f>VLOOKUP(B37,[2]Sheet1!$B:$D,3,0)</f>
        <v>5</v>
      </c>
      <c r="F37" s="7" t="s">
        <v>1229</v>
      </c>
      <c r="G37" s="2">
        <v>1500</v>
      </c>
      <c r="H37" s="17" t="str">
        <f>VLOOKUP(B37,[2]Sheet1!$B:$E,4,0)</f>
        <v>6217975130011003407</v>
      </c>
    </row>
    <row r="38" ht="40.5" spans="1:8">
      <c r="A38" s="6">
        <v>38</v>
      </c>
      <c r="B38" s="2" t="s">
        <v>780</v>
      </c>
      <c r="C38" s="3" t="s">
        <v>1195</v>
      </c>
      <c r="D38" s="10" t="str">
        <f>VLOOKUP(B38,[2]Sheet1!$B:$C,2,0)</f>
        <v>412927196308022113</v>
      </c>
      <c r="E38" s="2" t="str">
        <f>VLOOKUP(B38,[2]Sheet1!$B:$D,3,0)</f>
        <v>7</v>
      </c>
      <c r="F38" s="7" t="s">
        <v>1230</v>
      </c>
      <c r="G38" s="2">
        <v>1500</v>
      </c>
      <c r="H38" s="17" t="str">
        <f>VLOOKUP(B38,[2]Sheet1!$B:$E,4,0)</f>
        <v>6217975130011003506</v>
      </c>
    </row>
    <row r="39" ht="27" spans="1:8">
      <c r="A39" s="6">
        <v>39</v>
      </c>
      <c r="B39" s="2" t="s">
        <v>1032</v>
      </c>
      <c r="C39" s="3" t="s">
        <v>1195</v>
      </c>
      <c r="D39" s="10" t="str">
        <f>VLOOKUP(B39,[2]Sheet1!$B:$C,2,0)</f>
        <v>412927196205142139</v>
      </c>
      <c r="E39" s="2" t="str">
        <f>VLOOKUP(B39,[2]Sheet1!$B:$D,3,0)</f>
        <v>6</v>
      </c>
      <c r="F39" s="7" t="s">
        <v>1213</v>
      </c>
      <c r="G39" s="2">
        <v>600</v>
      </c>
      <c r="H39" s="17" t="str">
        <f>VLOOKUP(B39,[2]Sheet1!$B:$E,4,0)</f>
        <v>6217975130011003969</v>
      </c>
    </row>
    <row r="40" ht="27" spans="1:8">
      <c r="A40" s="6">
        <v>40</v>
      </c>
      <c r="B40" s="2" t="s">
        <v>308</v>
      </c>
      <c r="C40" s="3" t="s">
        <v>1195</v>
      </c>
      <c r="D40" s="10" t="str">
        <f>VLOOKUP(B40,[2]Sheet1!$B:$C,2,0)</f>
        <v>41292719610828213X13</v>
      </c>
      <c r="E40" s="2" t="str">
        <f>VLOOKUP(B40,[2]Sheet1!$B:$D,3,0)</f>
        <v>6</v>
      </c>
      <c r="F40" s="7" t="s">
        <v>1231</v>
      </c>
      <c r="G40" s="2">
        <v>1500</v>
      </c>
      <c r="H40" s="17" t="str">
        <f>VLOOKUP(B40,[2]Sheet1!$B:$E,4,0)</f>
        <v>6217975130011003621</v>
      </c>
    </row>
    <row r="41" ht="40.5" spans="1:8">
      <c r="A41" s="6">
        <v>41</v>
      </c>
      <c r="B41" s="2" t="s">
        <v>1122</v>
      </c>
      <c r="C41" s="3" t="s">
        <v>1195</v>
      </c>
      <c r="D41" s="10" t="str">
        <f>VLOOKUP(B41,[2]Sheet1!$B:$C,2,0)</f>
        <v>412927197704262113</v>
      </c>
      <c r="E41" s="2" t="str">
        <f>VLOOKUP(B41,[2]Sheet1!$B:$D,3,0)</f>
        <v>5</v>
      </c>
      <c r="F41" s="7" t="s">
        <v>1232</v>
      </c>
      <c r="G41" s="2">
        <v>2300</v>
      </c>
      <c r="H41" s="17" t="str">
        <f>VLOOKUP(B41,[2]Sheet1!$B:$E,4,0)</f>
        <v>6217975130011203452</v>
      </c>
    </row>
    <row r="42" ht="40.5" spans="1:8">
      <c r="A42" s="6">
        <v>42</v>
      </c>
      <c r="B42" s="2" t="s">
        <v>689</v>
      </c>
      <c r="C42" s="3" t="s">
        <v>1195</v>
      </c>
      <c r="D42" s="18" t="str">
        <f>VLOOKUP(B42,[2]Sheet1!$B:$C,2,0)</f>
        <v>41292719551216211914</v>
      </c>
      <c r="E42" s="2" t="str">
        <f>VLOOKUP(B42,[2]Sheet1!$B:$D,3,0)</f>
        <v>5</v>
      </c>
      <c r="F42" s="7" t="s">
        <v>1233</v>
      </c>
      <c r="G42" s="2">
        <v>2300</v>
      </c>
      <c r="H42" s="17" t="str">
        <f>VLOOKUP(B42,[2]Sheet1!$B:$E,4,0)</f>
        <v>6217975130011003753</v>
      </c>
    </row>
    <row r="43" ht="27" spans="1:8">
      <c r="A43" s="6">
        <v>43</v>
      </c>
      <c r="B43" s="2" t="s">
        <v>1153</v>
      </c>
      <c r="C43" s="3" t="s">
        <v>1195</v>
      </c>
      <c r="D43" s="18" t="str">
        <f>VLOOKUP(B43,[2]Sheet1!$B:$C,2,0)</f>
        <v>41292719700311211264</v>
      </c>
      <c r="E43" s="2" t="str">
        <f>VLOOKUP(B43,[2]Sheet1!$B:$D,3,0)</f>
        <v>1</v>
      </c>
      <c r="F43" s="7" t="s">
        <v>1234</v>
      </c>
      <c r="G43" s="2">
        <v>450</v>
      </c>
      <c r="H43" s="17" t="str">
        <f>VLOOKUP(B43,[2]Sheet1!$B:$E,4,0)</f>
        <v>6217975130015854482</v>
      </c>
    </row>
    <row r="44" ht="27" spans="1:8">
      <c r="A44" s="6">
        <v>44</v>
      </c>
      <c r="B44" s="2" t="s">
        <v>795</v>
      </c>
      <c r="C44" s="3" t="s">
        <v>1195</v>
      </c>
      <c r="D44" s="10" t="str">
        <f>VLOOKUP(B44,[2]Sheet1!$B:$C,2,0)</f>
        <v>412927197408102158</v>
      </c>
      <c r="E44" s="2" t="str">
        <f>VLOOKUP(B44,[2]Sheet1!$B:$D,3,0)</f>
        <v>5</v>
      </c>
      <c r="F44" s="7" t="s">
        <v>1235</v>
      </c>
      <c r="G44" s="2">
        <v>600</v>
      </c>
      <c r="H44" s="17" t="str">
        <f>VLOOKUP(B44,[2]Sheet1!$B:$E,4,0)</f>
        <v>6217975130011003811</v>
      </c>
    </row>
    <row r="45" ht="27" spans="1:8">
      <c r="A45" s="6">
        <v>45</v>
      </c>
      <c r="B45" s="2" t="s">
        <v>1142</v>
      </c>
      <c r="C45" s="3" t="s">
        <v>1195</v>
      </c>
      <c r="D45" s="10" t="str">
        <f>VLOOKUP(B45,[2]Sheet1!$B:$C,2,0)</f>
        <v>412927195510212119</v>
      </c>
      <c r="E45" s="2" t="str">
        <f>VLOOKUP(B45,[2]Sheet1!$B:$D,3,0)</f>
        <v>1</v>
      </c>
      <c r="F45" s="7" t="s">
        <v>1203</v>
      </c>
      <c r="G45" s="2">
        <v>600</v>
      </c>
      <c r="H45" s="17" t="str">
        <f>VLOOKUP(B45,[2]Sheet1!$B:$E,4,0)</f>
        <v>6217975130011003894</v>
      </c>
    </row>
    <row r="46" ht="40.5" spans="1:8">
      <c r="A46" s="6">
        <v>46</v>
      </c>
      <c r="B46" s="2" t="s">
        <v>989</v>
      </c>
      <c r="C46" s="3" t="s">
        <v>1195</v>
      </c>
      <c r="D46" s="10" t="str">
        <f>VLOOKUP(B46,[2]Sheet1!$B:$C,2,0)</f>
        <v>412927195307292133</v>
      </c>
      <c r="E46" s="2" t="str">
        <f>VLOOKUP(B46,[2]Sheet1!$B:$D,3,0)</f>
        <v>4</v>
      </c>
      <c r="F46" s="7" t="s">
        <v>1236</v>
      </c>
      <c r="G46" s="2">
        <v>2400</v>
      </c>
      <c r="H46" s="17" t="str">
        <f>VLOOKUP(B46,[2]Sheet1!$B:$E,4,0)</f>
        <v>6217975130011003910</v>
      </c>
    </row>
    <row r="47" ht="40.5" spans="1:8">
      <c r="A47" s="6">
        <v>47</v>
      </c>
      <c r="B47" s="2" t="s">
        <v>600</v>
      </c>
      <c r="C47" s="3" t="s">
        <v>1195</v>
      </c>
      <c r="D47" s="10" t="str">
        <f>VLOOKUP(B47,[2]Sheet1!$B:$C,2,0)</f>
        <v>412927196712012195</v>
      </c>
      <c r="E47" s="2" t="str">
        <f>VLOOKUP(B47,[2]Sheet1!$B:$D,3,0)</f>
        <v>3</v>
      </c>
      <c r="F47" s="7" t="s">
        <v>1237</v>
      </c>
      <c r="G47" s="2">
        <v>2100</v>
      </c>
      <c r="H47" s="17" t="str">
        <f>VLOOKUP(B47,[2]Sheet1!$B:$E,4,0)</f>
        <v>6217975130011003985</v>
      </c>
    </row>
    <row r="48" ht="27" spans="1:8">
      <c r="A48" s="6">
        <v>48</v>
      </c>
      <c r="B48" s="2" t="s">
        <v>1007</v>
      </c>
      <c r="C48" s="3" t="s">
        <v>1195</v>
      </c>
      <c r="D48" s="10" t="str">
        <f>VLOOKUP(B48,[2]Sheet1!$B:$C,2,0)</f>
        <v>412927195111132111</v>
      </c>
      <c r="E48" s="2" t="str">
        <f>VLOOKUP(B48,[2]Sheet1!$B:$D,3,0)</f>
        <v>7</v>
      </c>
      <c r="F48" s="7" t="s">
        <v>1238</v>
      </c>
      <c r="G48" s="2">
        <v>2400</v>
      </c>
      <c r="H48" s="17" t="str">
        <f>VLOOKUP(B48,[2]Sheet1!$B:$E,4,0)</f>
        <v>6217975130011004090</v>
      </c>
    </row>
    <row r="49" ht="40.5" spans="1:8">
      <c r="A49" s="6">
        <v>49</v>
      </c>
      <c r="B49" s="2" t="s">
        <v>865</v>
      </c>
      <c r="C49" s="3" t="s">
        <v>1195</v>
      </c>
      <c r="D49" s="10" t="str">
        <f>VLOOKUP(B49,[2]Sheet1!$B:$C,2,0)</f>
        <v>412927196803292188</v>
      </c>
      <c r="E49" s="2" t="str">
        <f>VLOOKUP(B49,[2]Sheet1!$B:$D,3,0)</f>
        <v>2</v>
      </c>
      <c r="F49" s="7" t="s">
        <v>1239</v>
      </c>
      <c r="G49" s="2">
        <v>1650</v>
      </c>
      <c r="H49" s="17" t="str">
        <f>VLOOKUP(B49,[2]Sheet1!$B:$E,4,0)</f>
        <v>6217975130011004157</v>
      </c>
    </row>
    <row r="50" ht="27" spans="1:8">
      <c r="A50" s="6">
        <v>50</v>
      </c>
      <c r="B50" s="2" t="s">
        <v>68</v>
      </c>
      <c r="C50" s="3" t="s">
        <v>1195</v>
      </c>
      <c r="D50" s="10" t="str">
        <f>VLOOKUP(B50,[2]Sheet1!$B:$C,2,0)</f>
        <v>412927195004262113</v>
      </c>
      <c r="E50" s="2" t="str">
        <f>VLOOKUP(B50,[2]Sheet1!$B:$D,3,0)</f>
        <v>5</v>
      </c>
      <c r="F50" s="7" t="s">
        <v>1240</v>
      </c>
      <c r="G50" s="2">
        <v>200</v>
      </c>
      <c r="H50" s="17" t="str">
        <f>VLOOKUP(B50,[2]Sheet1!$B:$E,4,0)</f>
        <v>6217975130014941991</v>
      </c>
    </row>
    <row r="51" ht="54" spans="1:8">
      <c r="A51" s="6">
        <v>51</v>
      </c>
      <c r="B51" s="2" t="s">
        <v>882</v>
      </c>
      <c r="C51" s="3" t="s">
        <v>1195</v>
      </c>
      <c r="D51" s="10" t="str">
        <f>VLOOKUP(B51,[2]Sheet1!$B:$C,2,0)</f>
        <v>412927197611222155</v>
      </c>
      <c r="E51" s="2" t="str">
        <f>VLOOKUP(B51,[2]Sheet1!$B:$D,3,0)</f>
        <v>5</v>
      </c>
      <c r="F51" s="7" t="s">
        <v>1241</v>
      </c>
      <c r="G51" s="2">
        <v>1700</v>
      </c>
      <c r="H51" s="17" t="str">
        <f>VLOOKUP(B51,[2]Sheet1!$B:$E,4,0)</f>
        <v>6217975130011004256</v>
      </c>
    </row>
    <row r="52" ht="40.5" spans="1:9">
      <c r="A52" s="6">
        <v>52</v>
      </c>
      <c r="B52" s="2" t="s">
        <v>768</v>
      </c>
      <c r="C52" s="3" t="s">
        <v>1195</v>
      </c>
      <c r="D52" s="10" t="str">
        <f>VLOOKUP(B52,[2]Sheet1!$B:$C,2,0)</f>
        <v>412927196911092159</v>
      </c>
      <c r="E52" s="2" t="str">
        <f>VLOOKUP(B52,[2]Sheet1!$B:$D,3,0)</f>
        <v>3</v>
      </c>
      <c r="F52" s="7" t="s">
        <v>1242</v>
      </c>
      <c r="G52" s="2">
        <v>1900</v>
      </c>
      <c r="H52" s="17" t="str">
        <f>VLOOKUP(B52,[2]Sheet1!$B:$E,4,0)</f>
        <v>6217975130011004595</v>
      </c>
      <c r="I52" s="11"/>
    </row>
    <row r="53" ht="27" spans="2:8">
      <c r="B53" s="2" t="s">
        <v>1106</v>
      </c>
      <c r="C53" s="3" t="s">
        <v>1195</v>
      </c>
      <c r="D53" s="10" t="str">
        <f>VLOOKUP(B53,[2]Sheet1!$B:$C,2,0)</f>
        <v>412927196612132157</v>
      </c>
      <c r="E53" s="2" t="str">
        <f>VLOOKUP(B53,[2]Sheet1!$B:$D,3,0)</f>
        <v>3</v>
      </c>
      <c r="F53" s="7" t="s">
        <v>1235</v>
      </c>
      <c r="G53" s="2">
        <v>600</v>
      </c>
      <c r="H53" s="17" t="str">
        <f>VLOOKUP(B53,[2]Sheet1!$B:$E,4,0)</f>
        <v>6217975130011004603</v>
      </c>
    </row>
    <row r="54" ht="27" spans="2:8">
      <c r="B54" s="2" t="s">
        <v>898</v>
      </c>
      <c r="C54" s="3" t="s">
        <v>1195</v>
      </c>
      <c r="D54" s="2" t="str">
        <f>VLOOKUP(B54,[2]Sheet1!$B:$C,2,0)</f>
        <v>41292719670617215X</v>
      </c>
      <c r="E54" s="2">
        <v>4</v>
      </c>
      <c r="F54" s="7" t="s">
        <v>1243</v>
      </c>
      <c r="G54" s="2">
        <v>1200</v>
      </c>
      <c r="H54" s="5" t="str">
        <f>VLOOKUP(B54,[2]Sheet1!$B:$E,4,0)</f>
        <v>6217975130011001062</v>
      </c>
    </row>
  </sheetData>
  <sortState ref="B1:H53">
    <sortCondition ref="B1:B53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selection activeCell="C35" sqref="C35"/>
    </sheetView>
  </sheetViews>
  <sheetFormatPr defaultColWidth="9" defaultRowHeight="13.5" outlineLevelCol="6"/>
  <cols>
    <col min="2" max="2" width="25.25" customWidth="1"/>
    <col min="3" max="3" width="22.625" customWidth="1"/>
    <col min="5" max="5" width="13.25" customWidth="1"/>
    <col min="7" max="7" width="18.875" customWidth="1"/>
  </cols>
  <sheetData>
    <row r="1" spans="1:7">
      <c r="A1" s="2" t="s">
        <v>1155</v>
      </c>
      <c r="B1" s="3" t="s">
        <v>1195</v>
      </c>
      <c r="C1" s="19" t="str">
        <f>VLOOKUP(A1,[2]Sheet1!$B:$C,2,0)</f>
        <v>41292719640723211654</v>
      </c>
      <c r="D1" s="2" t="str">
        <f>VLOOKUP(A1,[2]Sheet1!$B:$D,3,0)</f>
        <v>1</v>
      </c>
      <c r="E1" s="2" t="s">
        <v>1244</v>
      </c>
      <c r="F1" s="2">
        <v>3600</v>
      </c>
      <c r="G1" s="17" t="str">
        <f>VLOOKUP(A1,[2]Sheet1!$B:$E,4,0)</f>
        <v>6217975130011000965</v>
      </c>
    </row>
    <row r="2" spans="1:7">
      <c r="A2" s="2" t="s">
        <v>321</v>
      </c>
      <c r="B2" s="3" t="s">
        <v>1195</v>
      </c>
      <c r="C2" s="4" t="str">
        <f>VLOOKUP(A2,[2]Sheet1!$B:$C,2,0)</f>
        <v>412927195206152131</v>
      </c>
      <c r="D2" s="2">
        <v>2</v>
      </c>
      <c r="E2" s="2" t="s">
        <v>1245</v>
      </c>
      <c r="F2" s="2">
        <v>2000</v>
      </c>
      <c r="G2" s="17" t="str">
        <f>VLOOKUP(A2,[2]Sheet1!$B:$E,4,0)</f>
        <v>6217975130011000833</v>
      </c>
    </row>
    <row r="3" spans="1:7">
      <c r="A3" s="2" t="s">
        <v>1145</v>
      </c>
      <c r="B3" s="3" t="s">
        <v>1195</v>
      </c>
      <c r="C3" s="4" t="str">
        <f>VLOOKUP(A3,[2]Sheet1!$B:$C,2,0)</f>
        <v>412927195103262119</v>
      </c>
      <c r="D3" s="2">
        <v>1</v>
      </c>
      <c r="E3" s="2" t="s">
        <v>1246</v>
      </c>
      <c r="F3" s="2">
        <v>2800</v>
      </c>
      <c r="G3" s="17" t="str">
        <f>VLOOKUP(A3,[2]Sheet1!$B:$E,4,0)</f>
        <v>6217975130011001039</v>
      </c>
    </row>
    <row r="4" ht="14.25" spans="1:7">
      <c r="A4" s="6" t="s">
        <v>345</v>
      </c>
      <c r="B4" s="3" t="s">
        <v>1195</v>
      </c>
      <c r="C4" s="4" t="str">
        <f>VLOOKUP(A4,[2]Sheet1!$B:$C,2,0)</f>
        <v>412927196903012139</v>
      </c>
      <c r="D4" s="2" t="str">
        <f>VLOOKUP(A4,[2]Sheet1!$B:$D,3,0)</f>
        <v>4</v>
      </c>
      <c r="E4" s="6" t="s">
        <v>1247</v>
      </c>
      <c r="F4" s="6">
        <v>5000</v>
      </c>
      <c r="G4" s="17" t="str">
        <f>VLOOKUP(A4,[2]Sheet1!$B:$E,4,0)</f>
        <v>6217975130011001179</v>
      </c>
    </row>
    <row r="5" spans="1:7">
      <c r="A5" s="2" t="s">
        <v>154</v>
      </c>
      <c r="B5" s="3" t="s">
        <v>1195</v>
      </c>
      <c r="C5" s="4" t="str">
        <f>VLOOKUP(A5,[2]Sheet1!$B:$C,2,0)</f>
        <v>412927196510262110</v>
      </c>
      <c r="D5" s="2" t="str">
        <f>VLOOKUP(A5,[2]Sheet1!$B:$D,3,0)</f>
        <v>3</v>
      </c>
      <c r="E5" s="2" t="s">
        <v>1188</v>
      </c>
      <c r="F5" s="2">
        <v>4310</v>
      </c>
      <c r="G5" s="17" t="str">
        <f>VLOOKUP(A5,[2]Sheet1!$B:$E,4,0)</f>
        <v>6217975130011001534</v>
      </c>
    </row>
    <row r="6" spans="1:7">
      <c r="A6" s="2" t="s">
        <v>615</v>
      </c>
      <c r="B6" s="3" t="s">
        <v>1195</v>
      </c>
      <c r="C6" s="4" t="str">
        <f>VLOOKUP(A6,[2]Sheet1!$B:$C,2,0)</f>
        <v>412927196809172128</v>
      </c>
      <c r="D6" s="2" t="str">
        <f>VLOOKUP(A6,[2]Sheet1!$B:$D,3,0)</f>
        <v>2</v>
      </c>
      <c r="E6" s="2" t="s">
        <v>1188</v>
      </c>
      <c r="F6" s="2">
        <v>4000</v>
      </c>
      <c r="G6" s="17" t="str">
        <f>VLOOKUP(A6,[2]Sheet1!$B:$E,4,0)</f>
        <v>6217975130011001641</v>
      </c>
    </row>
    <row r="7" spans="1:7">
      <c r="A7" s="2" t="s">
        <v>381</v>
      </c>
      <c r="B7" s="3" t="s">
        <v>1195</v>
      </c>
      <c r="C7" s="4" t="str">
        <f>VLOOKUP(A7,[2]Sheet1!$B:$C,2,0)</f>
        <v>412927196603212171</v>
      </c>
      <c r="D7" s="2" t="str">
        <f>VLOOKUP(A7,[2]Sheet1!$B:$D,3,0)</f>
        <v>8</v>
      </c>
      <c r="E7" s="2" t="s">
        <v>1248</v>
      </c>
      <c r="F7" s="2">
        <v>1200</v>
      </c>
      <c r="G7" s="17" t="str">
        <f>VLOOKUP(A7,[2]Sheet1!$B:$E,4,0)</f>
        <v>6217975130011001658</v>
      </c>
    </row>
    <row r="8" spans="1:7">
      <c r="A8" s="2" t="s">
        <v>1021</v>
      </c>
      <c r="B8" s="3" t="s">
        <v>1195</v>
      </c>
      <c r="C8" s="4" t="str">
        <f>VLOOKUP(A8,[2]Sheet1!$B:$C,2,0)</f>
        <v>412927196302032118</v>
      </c>
      <c r="D8" s="2" t="str">
        <f>VLOOKUP(A8,[2]Sheet1!$B:$D,3,0)</f>
        <v>5</v>
      </c>
      <c r="E8" s="2" t="s">
        <v>1249</v>
      </c>
      <c r="F8" s="2">
        <v>2100</v>
      </c>
      <c r="G8" s="17" t="str">
        <f>VLOOKUP(A8,[2]Sheet1!$B:$E,4,0)</f>
        <v>6217975130011001740</v>
      </c>
    </row>
    <row r="9" spans="1:7">
      <c r="A9" s="2" t="s">
        <v>257</v>
      </c>
      <c r="B9" s="3" t="s">
        <v>1195</v>
      </c>
      <c r="C9" s="4" t="str">
        <f>VLOOKUP(A9,[2]Sheet1!$B:$C,2,0)</f>
        <v>412927196707052117</v>
      </c>
      <c r="D9" s="2" t="str">
        <f>VLOOKUP(A9,[2]Sheet1!$B:$D,3,0)</f>
        <v>7</v>
      </c>
      <c r="E9" s="2" t="s">
        <v>1250</v>
      </c>
      <c r="F9" s="2">
        <v>1000</v>
      </c>
      <c r="G9" s="17" t="str">
        <f>VLOOKUP(A9,[2]Sheet1!$B:$E,4,0)</f>
        <v>6217975130011001781</v>
      </c>
    </row>
    <row r="10" spans="1:7">
      <c r="A10" s="2" t="s">
        <v>182</v>
      </c>
      <c r="B10" s="3" t="s">
        <v>1195</v>
      </c>
      <c r="C10" s="4" t="str">
        <f>VLOOKUP(A10,[2]Sheet1!$B:$C,2,0)</f>
        <v>412927196302082115</v>
      </c>
      <c r="D10" s="2" t="str">
        <f>VLOOKUP(A10,[2]Sheet1!$B:$D,3,0)</f>
        <v>5</v>
      </c>
      <c r="E10" s="2" t="s">
        <v>1251</v>
      </c>
      <c r="F10" s="2">
        <v>4500</v>
      </c>
      <c r="G10" s="17" t="str">
        <f>VLOOKUP(A10,[2]Sheet1!$B:$E,4,0)</f>
        <v>6217975130011001997</v>
      </c>
    </row>
    <row r="11" spans="1:7">
      <c r="A11" s="2" t="s">
        <v>932</v>
      </c>
      <c r="B11" s="3" t="s">
        <v>1195</v>
      </c>
      <c r="C11" s="4" t="str">
        <f>VLOOKUP(A11,[2]Sheet1!$B:$C,2,0)</f>
        <v>412927196510282154</v>
      </c>
      <c r="D11" s="2" t="str">
        <f>VLOOKUP(A11,[2]Sheet1!$B:$D,3,0)</f>
        <v>3</v>
      </c>
      <c r="E11" s="7" t="s">
        <v>1252</v>
      </c>
      <c r="F11" s="2">
        <v>5000</v>
      </c>
      <c r="G11" s="17" t="str">
        <f>VLOOKUP(A11,[2]Sheet1!$B:$E,4,0)</f>
        <v>6217975130011002003</v>
      </c>
    </row>
    <row r="12" spans="1:7">
      <c r="A12" s="2" t="s">
        <v>252</v>
      </c>
      <c r="B12" s="3" t="s">
        <v>1195</v>
      </c>
      <c r="C12" s="4" t="str">
        <f>VLOOKUP(A12,[2]Sheet1!$B:$C,2,0)</f>
        <v>412927197006262116</v>
      </c>
      <c r="D12" s="2" t="str">
        <f>VLOOKUP(A12,[2]Sheet1!$B:$D,3,0)</f>
        <v>2</v>
      </c>
      <c r="E12" s="2" t="s">
        <v>1253</v>
      </c>
      <c r="F12" s="2">
        <v>4800</v>
      </c>
      <c r="G12" s="17" t="str">
        <f>VLOOKUP(A12,[2]Sheet1!$B:$E,4,0)</f>
        <v>623059486702749151</v>
      </c>
    </row>
    <row r="13" spans="1:7">
      <c r="A13" s="2" t="s">
        <v>466</v>
      </c>
      <c r="B13" s="3" t="s">
        <v>1195</v>
      </c>
      <c r="C13" s="8" t="str">
        <f>VLOOKUP(A13,[2]Sheet1!$B:$C,2,0)</f>
        <v>412927196210262135</v>
      </c>
      <c r="D13" s="2" t="str">
        <f>VLOOKUP(A13,[2]Sheet1!$B:$D,3,0)</f>
        <v>6</v>
      </c>
      <c r="E13" s="2" t="s">
        <v>1188</v>
      </c>
      <c r="F13" s="2">
        <v>4000</v>
      </c>
      <c r="G13" s="17" t="str">
        <f>VLOOKUP(A13,[2]Sheet1!$B:$E,4,0)</f>
        <v>6217975130011002268</v>
      </c>
    </row>
    <row r="14" spans="1:7">
      <c r="A14" s="2" t="s">
        <v>1157</v>
      </c>
      <c r="B14" s="3" t="s">
        <v>1195</v>
      </c>
      <c r="C14" s="4" t="str">
        <f>VLOOKUP(A14,[2]Sheet1!$B:$C,2,0)</f>
        <v>41292719520902213X</v>
      </c>
      <c r="D14" s="2" t="str">
        <f>VLOOKUP(A14,[2]Sheet1!$B:$D,3,0)</f>
        <v>1</v>
      </c>
      <c r="E14" s="2" t="s">
        <v>1254</v>
      </c>
      <c r="F14" s="2">
        <v>1500</v>
      </c>
      <c r="G14" s="17" t="str">
        <f>VLOOKUP(A14,[2]Sheet1!$B:$E,4,0)</f>
        <v>6217975130011002342</v>
      </c>
    </row>
    <row r="15" spans="1:7">
      <c r="A15" s="2" t="s">
        <v>1079</v>
      </c>
      <c r="B15" s="3" t="s">
        <v>1195</v>
      </c>
      <c r="C15" s="4" t="str">
        <f>VLOOKUP(A15,[2]Sheet1!$B:$C,2,0)</f>
        <v>41292719570910211X44</v>
      </c>
      <c r="D15" s="2" t="str">
        <f>VLOOKUP(A15,[2]Sheet1!$B:$D,3,0)</f>
        <v>5</v>
      </c>
      <c r="E15" s="2" t="s">
        <v>1255</v>
      </c>
      <c r="F15" s="2">
        <v>1000</v>
      </c>
      <c r="G15" s="17" t="str">
        <f>VLOOKUP(A15,[2]Sheet1!$B:$E,4,0)</f>
        <v>6217975130011002417</v>
      </c>
    </row>
    <row r="16" spans="1:7">
      <c r="A16" s="2" t="s">
        <v>907</v>
      </c>
      <c r="B16" s="3" t="s">
        <v>1195</v>
      </c>
      <c r="C16" s="4" t="str">
        <f>VLOOKUP(A16,[2]Sheet1!$B:$C,2,0)</f>
        <v>412927197512142192</v>
      </c>
      <c r="D16" s="2" t="str">
        <f>VLOOKUP(A16,[2]Sheet1!$B:$D,3,0)</f>
        <v>5</v>
      </c>
      <c r="E16" s="2" t="s">
        <v>1256</v>
      </c>
      <c r="F16" s="2">
        <v>2400</v>
      </c>
      <c r="G16" s="17" t="str">
        <f>VLOOKUP(A16,[2]Sheet1!$B:$E,4,0)</f>
        <v>6217975130011002524</v>
      </c>
    </row>
    <row r="17" spans="1:7">
      <c r="A17" s="2" t="s">
        <v>79</v>
      </c>
      <c r="B17" s="3" t="s">
        <v>1195</v>
      </c>
      <c r="C17" s="4" t="str">
        <f>VLOOKUP(A17,[2]Sheet1!$B:$C,2,0)</f>
        <v>412927197409042177</v>
      </c>
      <c r="D17" s="2" t="str">
        <f>VLOOKUP(A17,[2]Sheet1!$B:$D,3,0)</f>
        <v>6</v>
      </c>
      <c r="E17" s="2" t="s">
        <v>1253</v>
      </c>
      <c r="F17" s="2">
        <v>4800</v>
      </c>
      <c r="G17" s="17" t="str">
        <f>VLOOKUP(A17,[2]Sheet1!$B:$E,4,0)</f>
        <v>6217975130011002581</v>
      </c>
    </row>
    <row r="18" spans="1:7">
      <c r="A18" s="2" t="s">
        <v>16</v>
      </c>
      <c r="B18" s="3" t="s">
        <v>1195</v>
      </c>
      <c r="C18" s="4" t="str">
        <f>VLOOKUP(A18,[2]Sheet1!$B:$C,2,0)</f>
        <v>412927196504072150</v>
      </c>
      <c r="D18" s="2" t="str">
        <f>VLOOKUP(A18,[2]Sheet1!$B:$D,3,0)</f>
        <v>5</v>
      </c>
      <c r="E18" s="2" t="s">
        <v>1246</v>
      </c>
      <c r="F18" s="2">
        <v>2800</v>
      </c>
      <c r="G18" s="17" t="str">
        <f>VLOOKUP(A18,[2]Sheet1!$B:$E,4,0)</f>
        <v>6217975130011002607</v>
      </c>
    </row>
    <row r="19" spans="1:7">
      <c r="A19" s="2" t="s">
        <v>56</v>
      </c>
      <c r="B19" s="3" t="s">
        <v>1195</v>
      </c>
      <c r="C19" s="4" t="str">
        <f>VLOOKUP(A19,[2]Sheet1!$B:$C,2,0)</f>
        <v>411323198802282156</v>
      </c>
      <c r="D19" s="2" t="str">
        <f>VLOOKUP(A19,[2]Sheet1!$B:$D,3,0)</f>
        <v>5</v>
      </c>
      <c r="E19" s="2" t="s">
        <v>1257</v>
      </c>
      <c r="F19" s="2">
        <v>4400</v>
      </c>
      <c r="G19" s="17" t="str">
        <f>VLOOKUP(A19,[2]Sheet1!$B:$E,4,0)</f>
        <v>6217975130011002730</v>
      </c>
    </row>
    <row r="20" spans="1:7">
      <c r="A20" s="2" t="s">
        <v>1045</v>
      </c>
      <c r="B20" s="3" t="s">
        <v>1195</v>
      </c>
      <c r="C20" s="4" t="str">
        <f>VLOOKUP(A20,[2]Sheet1!$B:$C,2,0)</f>
        <v>41132319890711217X</v>
      </c>
      <c r="D20" s="2" t="str">
        <f>VLOOKUP(A20,[2]Sheet1!$B:$D,3,0)</f>
        <v>5</v>
      </c>
      <c r="E20" s="2" t="s">
        <v>1257</v>
      </c>
      <c r="F20" s="2">
        <v>5000</v>
      </c>
      <c r="G20" s="17" t="str">
        <f>VLOOKUP(A20,[2]Sheet1!$B:$E,4,0)</f>
        <v>6217975130011002755</v>
      </c>
    </row>
    <row r="21" spans="1:7">
      <c r="A21" s="9" t="s">
        <v>1113</v>
      </c>
      <c r="B21" s="3" t="s">
        <v>1195</v>
      </c>
      <c r="C21" s="4" t="str">
        <f>VLOOKUP(A21,[2]Sheet1!$B:$C,2,0)</f>
        <v>411323198512152134</v>
      </c>
      <c r="D21" s="2" t="str">
        <f>VLOOKUP(A21,[2]Sheet1!$B:$D,3,0)</f>
        <v>4</v>
      </c>
      <c r="E21" s="2" t="s">
        <v>1258</v>
      </c>
      <c r="F21" s="2">
        <v>2500</v>
      </c>
      <c r="G21" s="17" t="str">
        <f>VLOOKUP(A21,[2]Sheet1!$B:$E,4,0)</f>
        <v>6217975130011002763</v>
      </c>
    </row>
    <row r="22" spans="1:7">
      <c r="A22" s="2" t="s">
        <v>412</v>
      </c>
      <c r="B22" s="3" t="s">
        <v>1195</v>
      </c>
      <c r="C22" s="4" t="str">
        <f>VLOOKUP(A22,[2]Sheet1!$B:$C,2,0)</f>
        <v>412927196402152117</v>
      </c>
      <c r="D22" s="2" t="str">
        <f>VLOOKUP(A22,[2]Sheet1!$B:$D,3,0)</f>
        <v>5</v>
      </c>
      <c r="E22" s="2" t="s">
        <v>1246</v>
      </c>
      <c r="F22" s="2">
        <v>2800</v>
      </c>
      <c r="G22" s="17" t="str">
        <f>VLOOKUP(A22,[2]Sheet1!$B:$E,4,0)</f>
        <v>6217975130011003043</v>
      </c>
    </row>
    <row r="23" spans="1:7">
      <c r="A23" s="2" t="s">
        <v>275</v>
      </c>
      <c r="B23" s="3" t="s">
        <v>1195</v>
      </c>
      <c r="C23" s="4" t="str">
        <f>VLOOKUP(A23,[2]Sheet1!$B:$C,2,0)</f>
        <v>412927196805182118</v>
      </c>
      <c r="D23" s="2" t="str">
        <f>VLOOKUP(A23,[2]Sheet1!$B:$D,3,0)</f>
        <v>5</v>
      </c>
      <c r="E23" s="2" t="s">
        <v>1259</v>
      </c>
      <c r="F23" s="2">
        <v>2100</v>
      </c>
      <c r="G23" s="17" t="str">
        <f>VLOOKUP(A23,[2]Sheet1!$B:$E,4,0)</f>
        <v>6217975130011003068</v>
      </c>
    </row>
    <row r="24" spans="1:7">
      <c r="A24" s="2" t="s">
        <v>980</v>
      </c>
      <c r="B24" s="3" t="s">
        <v>1195</v>
      </c>
      <c r="C24" s="4" t="str">
        <f>VLOOKUP(A24,[2]Sheet1!$B:$C,2,0)</f>
        <v>412927197004142110</v>
      </c>
      <c r="D24" s="2" t="str">
        <f>VLOOKUP(A24,[2]Sheet1!$B:$D,3,0)</f>
        <v>4</v>
      </c>
      <c r="E24" s="2" t="s">
        <v>1188</v>
      </c>
      <c r="F24" s="2">
        <v>4000</v>
      </c>
      <c r="G24" s="17" t="str">
        <f>VLOOKUP(A24,[2]Sheet1!$B:$E,4,0)</f>
        <v>6217975130011003084</v>
      </c>
    </row>
    <row r="25" spans="1:7">
      <c r="A25" s="2" t="s">
        <v>537</v>
      </c>
      <c r="B25" s="3" t="s">
        <v>1195</v>
      </c>
      <c r="C25" s="4" t="str">
        <f>VLOOKUP(A25,[2]Sheet1!$B:$C,2,0)</f>
        <v>412927197610182112</v>
      </c>
      <c r="D25" s="2" t="str">
        <f>VLOOKUP(A25,[2]Sheet1!$B:$D,3,0)</f>
        <v>5</v>
      </c>
      <c r="E25" s="2" t="s">
        <v>1246</v>
      </c>
      <c r="F25" s="2">
        <v>2800</v>
      </c>
      <c r="G25" s="17" t="str">
        <f>VLOOKUP(A25,[2]Sheet1!$B:$E,4,0)</f>
        <v>623059486702775966</v>
      </c>
    </row>
    <row r="26" spans="1:7">
      <c r="A26" s="2" t="s">
        <v>519</v>
      </c>
      <c r="B26" s="3" t="s">
        <v>1195</v>
      </c>
      <c r="C26" s="4" t="str">
        <f>VLOOKUP(A26,[2]Sheet1!$B:$C,2,0)</f>
        <v>412927197010052138</v>
      </c>
      <c r="D26" s="2" t="str">
        <f>VLOOKUP(A26,[2]Sheet1!$B:$D,3,0)</f>
        <v>5</v>
      </c>
      <c r="E26" s="2" t="s">
        <v>1244</v>
      </c>
      <c r="F26" s="2">
        <v>2600</v>
      </c>
      <c r="G26" s="17" t="str">
        <f>VLOOKUP(A26,[2]Sheet1!$B:$E,4,0)</f>
        <v>6217975130011003407</v>
      </c>
    </row>
    <row r="27" spans="1:7">
      <c r="A27" s="2" t="s">
        <v>1032</v>
      </c>
      <c r="B27" s="3" t="s">
        <v>1195</v>
      </c>
      <c r="C27" s="4" t="str">
        <f>VLOOKUP(A27,[2]Sheet1!$B:$C,2,0)</f>
        <v>412927196205142139</v>
      </c>
      <c r="D27" s="2" t="str">
        <f>VLOOKUP(A27,[2]Sheet1!$B:$D,3,0)</f>
        <v>6</v>
      </c>
      <c r="E27" s="2" t="s">
        <v>1244</v>
      </c>
      <c r="F27" s="2">
        <v>3600</v>
      </c>
      <c r="G27" s="17" t="str">
        <f>VLOOKUP(A27,[2]Sheet1!$B:$E,4,0)</f>
        <v>6217975130011003969</v>
      </c>
    </row>
    <row r="28" spans="1:7">
      <c r="A28" s="2" t="s">
        <v>689</v>
      </c>
      <c r="B28" s="3" t="s">
        <v>1195</v>
      </c>
      <c r="C28" s="19" t="str">
        <f>VLOOKUP(A28,[2]Sheet1!$B:$C,2,0)</f>
        <v>41292719551216211914</v>
      </c>
      <c r="D28" s="2" t="str">
        <f>VLOOKUP(A28,[2]Sheet1!$B:$D,3,0)</f>
        <v>5</v>
      </c>
      <c r="E28" s="2" t="s">
        <v>1250</v>
      </c>
      <c r="F28" s="2">
        <v>1200</v>
      </c>
      <c r="G28" s="17" t="str">
        <f>VLOOKUP(A28,[2]Sheet1!$B:$E,4,0)</f>
        <v>6217975130011003753</v>
      </c>
    </row>
    <row r="29" spans="1:7">
      <c r="A29" s="2" t="s">
        <v>1153</v>
      </c>
      <c r="B29" s="3" t="s">
        <v>1195</v>
      </c>
      <c r="C29" s="19" t="str">
        <f>VLOOKUP(A29,[2]Sheet1!$B:$C,2,0)</f>
        <v>41292719700311211264</v>
      </c>
      <c r="D29" s="2" t="str">
        <f>VLOOKUP(A29,[2]Sheet1!$B:$D,3,0)</f>
        <v>1</v>
      </c>
      <c r="E29" s="2" t="s">
        <v>1260</v>
      </c>
      <c r="F29" s="2">
        <v>1600</v>
      </c>
      <c r="G29" s="17" t="str">
        <f>VLOOKUP(A29,[2]Sheet1!$B:$E,4,0)</f>
        <v>6217975130015854482</v>
      </c>
    </row>
    <row r="30" spans="1:7">
      <c r="A30" s="2" t="s">
        <v>1142</v>
      </c>
      <c r="B30" s="3" t="s">
        <v>1195</v>
      </c>
      <c r="C30" s="4" t="str">
        <f>VLOOKUP(A30,[2]Sheet1!$B:$C,2,0)</f>
        <v>412927195510212119</v>
      </c>
      <c r="D30" s="2" t="str">
        <f>VLOOKUP(A30,[2]Sheet1!$B:$D,3,0)</f>
        <v>1</v>
      </c>
      <c r="E30" s="2" t="s">
        <v>1261</v>
      </c>
      <c r="F30" s="2">
        <v>2700</v>
      </c>
      <c r="G30" s="17" t="str">
        <f>VLOOKUP(A30,[2]Sheet1!$B:$E,4,0)</f>
        <v>6217975130011003894</v>
      </c>
    </row>
    <row r="31" spans="1:7">
      <c r="A31" s="2" t="s">
        <v>989</v>
      </c>
      <c r="B31" s="3" t="s">
        <v>1195</v>
      </c>
      <c r="C31" s="4" t="str">
        <f>VLOOKUP(A31,[2]Sheet1!$B:$C,2,0)</f>
        <v>412927195307292133</v>
      </c>
      <c r="D31" s="2" t="str">
        <f>VLOOKUP(A31,[2]Sheet1!$B:$D,3,0)</f>
        <v>4</v>
      </c>
      <c r="E31" s="2" t="s">
        <v>1245</v>
      </c>
      <c r="F31" s="2">
        <v>2000</v>
      </c>
      <c r="G31" s="17" t="str">
        <f>VLOOKUP(A31,[2]Sheet1!$B:$E,4,0)</f>
        <v>6217975130011003910</v>
      </c>
    </row>
    <row r="32" spans="1:7">
      <c r="A32" s="2" t="s">
        <v>548</v>
      </c>
      <c r="B32" s="3" t="s">
        <v>1195</v>
      </c>
      <c r="C32" s="4" t="str">
        <f>VLOOKUP(A32,[2]Sheet1!$B:$C,2,0)</f>
        <v>412927196209052114</v>
      </c>
      <c r="D32" s="2" t="str">
        <f>VLOOKUP(A32,[2]Sheet1!$B:$D,3,0)</f>
        <v>2</v>
      </c>
      <c r="E32" s="2" t="s">
        <v>1262</v>
      </c>
      <c r="F32" s="2">
        <v>5000</v>
      </c>
      <c r="G32" s="17" t="str">
        <f>VLOOKUP(A32,[2]Sheet1!$B:$E,4,0)</f>
        <v>6217975130011004041</v>
      </c>
    </row>
    <row r="33" spans="1:7">
      <c r="A33" s="2" t="s">
        <v>68</v>
      </c>
      <c r="B33" s="3" t="s">
        <v>1195</v>
      </c>
      <c r="C33" s="4" t="str">
        <f>VLOOKUP(A33,[2]Sheet1!$B:$C,2,0)</f>
        <v>412927195004262113</v>
      </c>
      <c r="D33" s="2" t="str">
        <f>VLOOKUP(A33,[2]Sheet1!$B:$D,3,0)</f>
        <v>5</v>
      </c>
      <c r="E33" s="2" t="s">
        <v>1263</v>
      </c>
      <c r="F33" s="2">
        <v>1600</v>
      </c>
      <c r="G33" s="17" t="str">
        <f>VLOOKUP(A33,[2]Sheet1!$B:$E,4,0)</f>
        <v>6217975130014941991</v>
      </c>
    </row>
    <row r="34" spans="1:7">
      <c r="A34" s="2" t="s">
        <v>882</v>
      </c>
      <c r="B34" s="3" t="s">
        <v>1195</v>
      </c>
      <c r="C34" s="4" t="str">
        <f>VLOOKUP(A34,[2]Sheet1!$B:$C,2,0)</f>
        <v>412927197611222155</v>
      </c>
      <c r="D34" s="2" t="str">
        <f>VLOOKUP(A34,[2]Sheet1!$B:$D,3,0)</f>
        <v>5</v>
      </c>
      <c r="E34" s="2" t="s">
        <v>1244</v>
      </c>
      <c r="F34" s="2">
        <v>2700</v>
      </c>
      <c r="G34" s="17" t="str">
        <f>VLOOKUP(A34,[2]Sheet1!$B:$E,4,0)</f>
        <v>6217975130011004256</v>
      </c>
    </row>
    <row r="35" spans="1:7">
      <c r="A35" s="2" t="s">
        <v>567</v>
      </c>
      <c r="B35" s="3" t="s">
        <v>1195</v>
      </c>
      <c r="C35" s="4" t="str">
        <f>VLOOKUP(A35,[2]Sheet1!$B:$C,2,0)</f>
        <v>412927197910282131</v>
      </c>
      <c r="D35" s="2" t="str">
        <f>VLOOKUP(A35,[2]Sheet1!$B:$D,3,0)</f>
        <v>4</v>
      </c>
      <c r="E35" s="2" t="s">
        <v>1253</v>
      </c>
      <c r="F35" s="2">
        <v>4100</v>
      </c>
      <c r="G35" s="17" t="str">
        <f>VLOOKUP(A35,[2]Sheet1!$B:$E,4,0)</f>
        <v>6217975130014942007</v>
      </c>
    </row>
    <row r="36" spans="1:7">
      <c r="A36" s="2" t="s">
        <v>1101</v>
      </c>
      <c r="B36" s="3" t="s">
        <v>1195</v>
      </c>
      <c r="C36" s="4" t="str">
        <f>VLOOKUP(A36,[2]Sheet1!$B:$C,2,0)</f>
        <v>412927196504252119</v>
      </c>
      <c r="D36" s="2" t="str">
        <f>VLOOKUP(A36,[2]Sheet1!$B:$D,3,0)</f>
        <v>2</v>
      </c>
      <c r="E36" s="2" t="s">
        <v>1264</v>
      </c>
      <c r="F36" s="2">
        <v>5000</v>
      </c>
      <c r="G36" s="17" t="str">
        <f>VLOOKUP(A36,[2]Sheet1!$B:$E,4,0)</f>
        <v>6217975130025365602</v>
      </c>
    </row>
    <row r="37" s="1" customFormat="1" spans="1:7">
      <c r="A37" s="2" t="s">
        <v>898</v>
      </c>
      <c r="B37" s="3" t="s">
        <v>1195</v>
      </c>
      <c r="C37" s="8" t="str">
        <f>VLOOKUP(A37,[2]Sheet1!$B:$C,2,0)</f>
        <v>41292719670617215X</v>
      </c>
      <c r="D37" s="2" t="str">
        <f>VLOOKUP(A37,[2]Sheet1!$B:$D,3,0)</f>
        <v>4</v>
      </c>
      <c r="E37" s="2" t="s">
        <v>1260</v>
      </c>
      <c r="F37" s="2">
        <v>1600</v>
      </c>
      <c r="G37" s="5" t="str">
        <f>VLOOKUP(A37,[2]Sheet1!$B:$E,4,0)</f>
        <v>6217975130011001062</v>
      </c>
    </row>
    <row r="38" s="1" customFormat="1" spans="1:7">
      <c r="A38" s="2" t="s">
        <v>1090</v>
      </c>
      <c r="B38" s="3" t="s">
        <v>1195</v>
      </c>
      <c r="C38" s="8" t="str">
        <f>VLOOKUP(A38,[2]Sheet1!$B:$C,2,0)</f>
        <v>411323198509242139</v>
      </c>
      <c r="D38" s="2" t="str">
        <f>VLOOKUP(A38,[2]Sheet1!$B:$D,3,0)</f>
        <v>5</v>
      </c>
      <c r="E38" s="2" t="s">
        <v>1265</v>
      </c>
      <c r="F38" s="2">
        <v>4100</v>
      </c>
      <c r="G38" s="5" t="str">
        <f>VLOOKUP(A38,[2]Sheet1!$B:$E,4,0)</f>
        <v>6217975130011002623</v>
      </c>
    </row>
  </sheetData>
  <sortState ref="A2:G36">
    <sortCondition ref="A2:A36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二批种植</vt:lpstr>
      <vt:lpstr>二批养殖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2021-11-17T02:25:00Z</dcterms:created>
  <dcterms:modified xsi:type="dcterms:W3CDTF">2022-07-14T08:48:48Z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3450E5755F9B408188A451AD12A42AFE</vt:lpwstr>
  </property>
  <property fmtid="{D5CDD505-2E9C-101B-9397-08002B2CF9AE}" pid="3" name="KSOProductBuildVer">
    <vt:lpwstr>2052-11.1.0.11830</vt:lpwstr>
  </property>
</Properties>
</file>